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овая папка 2025\Планы ФХД на 2020 год\План ФХД РКДЦ\28.12.2020\"/>
    </mc:Choice>
  </mc:AlternateContent>
  <bookViews>
    <workbookView xWindow="0" yWindow="105" windowWidth="15300" windowHeight="8760" activeTab="3"/>
  </bookViews>
  <sheets>
    <sheet name="Расходы 2" sheetId="5" r:id="rId1"/>
    <sheet name="Доходы  2" sheetId="4" r:id="rId2"/>
    <sheet name="Доходы 4" sheetId="1" r:id="rId3"/>
    <sheet name="Расходы 4" sheetId="2" r:id="rId4"/>
  </sheets>
  <definedNames>
    <definedName name="_xlnm.Print_Area" localSheetId="1">'Доходы  2'!$A$1:$L$18</definedName>
    <definedName name="_xlnm.Print_Area" localSheetId="2">'Доходы 4'!$A$1:$N$26</definedName>
    <definedName name="_xlnm.Print_Area" localSheetId="0">'Расходы 2'!$A$1:$M$25</definedName>
    <definedName name="_xlnm.Print_Area" localSheetId="3">'Расходы 4'!$A$1:$M$64</definedName>
  </definedNames>
  <calcPr calcId="162913"/>
</workbook>
</file>

<file path=xl/calcChain.xml><?xml version="1.0" encoding="utf-8"?>
<calcChain xmlns="http://schemas.openxmlformats.org/spreadsheetml/2006/main">
  <c r="K58" i="2" l="1"/>
  <c r="I20" i="1"/>
  <c r="K19" i="5" l="1"/>
  <c r="M19" i="5"/>
  <c r="L19" i="5"/>
  <c r="K12" i="4"/>
  <c r="I12" i="4"/>
  <c r="G12" i="4"/>
  <c r="M58" i="2" l="1"/>
  <c r="L58" i="2"/>
  <c r="M20" i="1" l="1"/>
  <c r="K20" i="1"/>
</calcChain>
</file>

<file path=xl/sharedStrings.xml><?xml version="1.0" encoding="utf-8"?>
<sst xmlns="http://schemas.openxmlformats.org/spreadsheetml/2006/main" count="656" uniqueCount="117">
  <si>
    <t>Наименование дохода</t>
  </si>
  <si>
    <t>ДОП ФК</t>
  </si>
  <si>
    <t>КВФО</t>
  </si>
  <si>
    <t>Утверждённые ассигнования на текущий финансовый 2020 год</t>
  </si>
  <si>
    <t>Код субсидии</t>
  </si>
  <si>
    <t>Утверждённые ассигнования на плановый период 2021 год</t>
  </si>
  <si>
    <t>Утверждённые ассигнования на плановый период 2022 год</t>
  </si>
  <si>
    <t>Остаток средств на начало года</t>
  </si>
  <si>
    <t>000</t>
  </si>
  <si>
    <t>Субсидия на финансовое выполнение муниципального задания</t>
  </si>
  <si>
    <t>Субсидия на выплату заработной платы с начислениями на неё работникам муниципальных учреждений за счёт областного бюджета</t>
  </si>
  <si>
    <t>Субсидия на выплату заработной платы с начислениями на неё работникам муниципальных учреждений за счёт местного бюджета</t>
  </si>
  <si>
    <t>046</t>
  </si>
  <si>
    <t>Итого:</t>
  </si>
  <si>
    <t>Единица измерения, руб.</t>
  </si>
  <si>
    <t>КЦСР</t>
  </si>
  <si>
    <t>КВР</t>
  </si>
  <si>
    <t>КОСГУ</t>
  </si>
  <si>
    <t>ДОП      ЭК</t>
  </si>
  <si>
    <t>ДОП        ФК</t>
  </si>
  <si>
    <t>ДОП      КР</t>
  </si>
  <si>
    <t>057</t>
  </si>
  <si>
    <t>0801</t>
  </si>
  <si>
    <t>111</t>
  </si>
  <si>
    <t>211</t>
  </si>
  <si>
    <t>4</t>
  </si>
  <si>
    <t>КВ  СР</t>
  </si>
  <si>
    <t>КФ     СР</t>
  </si>
  <si>
    <t>КВ ФО</t>
  </si>
  <si>
    <t>266</t>
  </si>
  <si>
    <t>380</t>
  </si>
  <si>
    <t>213</t>
  </si>
  <si>
    <t>112</t>
  </si>
  <si>
    <t>119</t>
  </si>
  <si>
    <t>244</t>
  </si>
  <si>
    <t>212</t>
  </si>
  <si>
    <t>221</t>
  </si>
  <si>
    <t>222</t>
  </si>
  <si>
    <t>226</t>
  </si>
  <si>
    <t>018</t>
  </si>
  <si>
    <t>Исп. вед. экономист                                                                                                                                                                 Уханова Ю.М.</t>
  </si>
  <si>
    <t>Исп. вед. экономист                                                                                                                                                          Уханова Ю.М.</t>
  </si>
  <si>
    <r>
      <rPr>
        <b/>
        <sz val="11"/>
        <color theme="1"/>
        <rFont val="Times New Roman"/>
        <family val="1"/>
        <charset val="204"/>
      </rPr>
      <t>Справка по доходам к плану финансово-хозяйственной деятельности
МУК Пильнинский районный культурно-досуговый центр
Бюджет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</si>
  <si>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057.04.0.0830100590.3.013 (510)</t>
  </si>
  <si>
    <t>057.04.0.0830100590.3.013 (131)</t>
  </si>
  <si>
    <t>057.04.0.0830200590.3.016 (131)</t>
  </si>
  <si>
    <t>057.04.0.08301S2090.2.014 (131)</t>
  </si>
  <si>
    <t>057.04.0.08301S2090.3.015 (131)</t>
  </si>
  <si>
    <t>Субсидия на обеспечение развития и укрепления материально-технической базы домов культуры в населённых пунктах с числом жителей до 50 тысяч человек за счёт средств федерального бюджета</t>
  </si>
  <si>
    <t>529</t>
  </si>
  <si>
    <t>Субсидия на обеспечение развития и укрепления материально-технической базы домов культуры в населённых пунктах с числом жителей до 50 тысяч человек за счёт средств областного бюджета</t>
  </si>
  <si>
    <t>345</t>
  </si>
  <si>
    <t>Субсидия на обеспечение развития и укрепления материально-технической базы домов культуры в населённых пунктах с числом жителей до 50 тысяч человек за счёт средств местного бюджета</t>
  </si>
  <si>
    <t>Директор МУК Пильнинский районный культурно-досуговый центр                                                                             Зиновьев И.А.</t>
  </si>
  <si>
    <t>Справка по расходам к плану финансово-хозяйственной деятельности                                                                                                                  МУК Пильнинский районный культурно-досуговый центр                                                                                                                                                                        Бюджет</t>
  </si>
  <si>
    <t>Директор МУК Пильнинский районный культурно-досуговый центр                                                                     Зиновьев И.А.</t>
  </si>
  <si>
    <t>0830100590</t>
  </si>
  <si>
    <t>057.04.0.0830100590.3.013</t>
  </si>
  <si>
    <t>08301S2090</t>
  </si>
  <si>
    <t>057.04.0.08301S2090.2.014</t>
  </si>
  <si>
    <t>057.04.0.08301S2090.3.015</t>
  </si>
  <si>
    <t>223</t>
  </si>
  <si>
    <t>001</t>
  </si>
  <si>
    <t>003</t>
  </si>
  <si>
    <t>013</t>
  </si>
  <si>
    <t>004</t>
  </si>
  <si>
    <t>006</t>
  </si>
  <si>
    <t>007</t>
  </si>
  <si>
    <t>312</t>
  </si>
  <si>
    <t>0830200590</t>
  </si>
  <si>
    <t>057.04.0.0830200590.3.016</t>
  </si>
  <si>
    <t>08301L4670</t>
  </si>
  <si>
    <t>5</t>
  </si>
  <si>
    <t>057.03.0.08301L4670.1.018</t>
  </si>
  <si>
    <t>057.03.0.08301L4670.2.019</t>
  </si>
  <si>
    <t>057.03.0.08301L4670.3.020</t>
  </si>
  <si>
    <r>
      <rPr>
        <b/>
        <sz val="11"/>
        <color theme="1"/>
        <rFont val="Times New Roman"/>
        <family val="1"/>
        <charset val="204"/>
      </rPr>
      <t>Справка по доходам к плану финансово-хозяйственной деятельности
МУК Пильнинский районный культурно-досуговый центр
Внебюджет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</si>
  <si>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Доходы</t>
  </si>
  <si>
    <t>Код дохода</t>
  </si>
  <si>
    <t>КВСР</t>
  </si>
  <si>
    <t>Поступления текущего года всего:</t>
  </si>
  <si>
    <t>Доходы от оказания платных услуг (работ)</t>
  </si>
  <si>
    <t>05702</t>
  </si>
  <si>
    <t>0570000000000000002 (131)</t>
  </si>
  <si>
    <t>Иные доходы</t>
  </si>
  <si>
    <t>0570000000000000002 (189)</t>
  </si>
  <si>
    <t>Справка по расходам к плану финансово-хозяйственной деятельности                                                                                                                  МУК Пильнинский районный культурно-досуговый центр                                                                                                                                                                        Внебюджет</t>
  </si>
  <si>
    <t>2</t>
  </si>
  <si>
    <t>0570000000000000002</t>
  </si>
  <si>
    <t>225</t>
  </si>
  <si>
    <t>310</t>
  </si>
  <si>
    <t>Директор МУК Пильнинский районный культурно-досуговый центр                                                                       Зиновьев И.А.</t>
  </si>
  <si>
    <t>Директор МУК Пильнинский районный культурно-досуговый центр                                                                Зиновьев И.А.</t>
  </si>
  <si>
    <t>Субсидия на иные цели за счёт районного бюджета</t>
  </si>
  <si>
    <t>057.03.0.0830100590.3.012 (152)</t>
  </si>
  <si>
    <t>243</t>
  </si>
  <si>
    <t>005</t>
  </si>
  <si>
    <t>Субсидия на иные цели за счёт областного бюджета</t>
  </si>
  <si>
    <t>361</t>
  </si>
  <si>
    <t>057.03.0.08301S2150.2.079 (152)</t>
  </si>
  <si>
    <t>057.03.0.08301S2150.3.080 (152)</t>
  </si>
  <si>
    <t>08301S2150</t>
  </si>
  <si>
    <t>057.03.0.08301S2150.3.080</t>
  </si>
  <si>
    <t>057.03.0.08301S2150.2.079</t>
  </si>
  <si>
    <t>Исп. вед. экономист                                                                                                                                                                       Уханова Ю.М.</t>
  </si>
  <si>
    <t>Исп. вед. экономист                                                                                                                                                               Уханова Ю.М.</t>
  </si>
  <si>
    <t>Зав. сектором учёта и отчётности                                                                                                                                          Любаева Г.В.</t>
  </si>
  <si>
    <t>Зав. сектором учёта и отчётности                                                                                                                                  Любаева Г.В.</t>
  </si>
  <si>
    <t>Зав. сектором учёта и отчётности                                                                                                                                               Любаева Г.В.</t>
  </si>
  <si>
    <t>Зав. сектором учёта и отчётности                                                                                                                                       Любаева Г.В.</t>
  </si>
  <si>
    <t>057.03.0.08301L4670.1.018 (152)</t>
  </si>
  <si>
    <t>057.03.0.08301L4670.2.019 (152)</t>
  </si>
  <si>
    <t>057.03.0.08301L4670.3.020 (152)</t>
  </si>
  <si>
    <t>Расходы из резервного фонда за счёт средств местного бюджета</t>
  </si>
  <si>
    <t>057.04.0.0110420010.3.081 (152)</t>
  </si>
  <si>
    <t>0110420010</t>
  </si>
  <si>
    <t>057.04.0.0110420010.3.081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</si>
</sst>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49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/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49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6.28515625" customWidth="1"/>
    <col min="2" max="2" width="5.140625" customWidth="1"/>
    <col min="3" max="3" width="10.85546875" customWidth="1"/>
    <col min="4" max="4" width="4.5703125" customWidth="1"/>
    <col min="5" max="5" width="5.28515625" customWidth="1"/>
    <col min="6" max="6" width="5.140625" customWidth="1"/>
    <col min="7" max="7" width="5.28515625" customWidth="1"/>
    <col min="8" max="8" width="5" customWidth="1"/>
    <col min="9" max="9" width="4.7109375" customWidth="1"/>
    <col min="10" max="10" width="23" customWidth="1"/>
    <col min="11" max="11" width="13.140625" customWidth="1"/>
    <col min="12" max="12" width="12.7109375" customWidth="1"/>
    <col min="13" max="13" width="13.7109375" customWidth="1"/>
  </cols>
  <sheetData>
    <row r="2" spans="1:13" x14ac:dyDescent="0.25">
      <c r="A2" s="19" t="s">
        <v>86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2.450000000000003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J4" s="20" t="s">
        <v>14</v>
      </c>
      <c r="K4" s="21"/>
      <c r="L4" s="21"/>
      <c r="M4" s="21"/>
    </row>
    <row r="5" spans="1:13" ht="67.900000000000006" customHeight="1" x14ac:dyDescent="0.25">
      <c r="A5" s="5" t="s">
        <v>26</v>
      </c>
      <c r="B5" s="5" t="s">
        <v>27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28</v>
      </c>
      <c r="J5" s="5" t="s">
        <v>4</v>
      </c>
      <c r="K5" s="6" t="s">
        <v>3</v>
      </c>
      <c r="L5" s="6" t="s">
        <v>5</v>
      </c>
      <c r="M5" s="6" t="s">
        <v>6</v>
      </c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x14ac:dyDescent="0.25">
      <c r="A7" s="4" t="s">
        <v>82</v>
      </c>
      <c r="B7" s="4" t="s">
        <v>22</v>
      </c>
      <c r="C7" s="8" t="s">
        <v>56</v>
      </c>
      <c r="D7" s="8" t="s">
        <v>32</v>
      </c>
      <c r="E7" s="8" t="s">
        <v>35</v>
      </c>
      <c r="F7" s="8" t="s">
        <v>8</v>
      </c>
      <c r="G7" s="8" t="s">
        <v>8</v>
      </c>
      <c r="H7" s="8" t="s">
        <v>8</v>
      </c>
      <c r="I7" s="8" t="s">
        <v>87</v>
      </c>
      <c r="J7" s="8" t="s">
        <v>88</v>
      </c>
      <c r="K7" s="9">
        <v>0</v>
      </c>
      <c r="L7" s="9">
        <v>1000</v>
      </c>
      <c r="M7" s="9">
        <v>1000</v>
      </c>
    </row>
    <row r="8" spans="1:13" x14ac:dyDescent="0.25">
      <c r="A8" s="4" t="s">
        <v>82</v>
      </c>
      <c r="B8" s="4" t="s">
        <v>22</v>
      </c>
      <c r="C8" s="8" t="s">
        <v>56</v>
      </c>
      <c r="D8" s="8" t="s">
        <v>32</v>
      </c>
      <c r="E8" s="8" t="s">
        <v>38</v>
      </c>
      <c r="F8" s="8" t="s">
        <v>8</v>
      </c>
      <c r="G8" s="8" t="s">
        <v>8</v>
      </c>
      <c r="H8" s="8" t="s">
        <v>8</v>
      </c>
      <c r="I8" s="8" t="s">
        <v>87</v>
      </c>
      <c r="J8" s="8" t="s">
        <v>88</v>
      </c>
      <c r="K8" s="9">
        <v>0</v>
      </c>
      <c r="L8" s="9">
        <v>6000</v>
      </c>
      <c r="M8" s="9">
        <v>6000</v>
      </c>
    </row>
    <row r="9" spans="1:13" x14ac:dyDescent="0.25">
      <c r="A9" s="4" t="s">
        <v>82</v>
      </c>
      <c r="B9" s="4" t="s">
        <v>22</v>
      </c>
      <c r="C9" s="8" t="s">
        <v>56</v>
      </c>
      <c r="D9" s="8" t="s">
        <v>34</v>
      </c>
      <c r="E9" s="8" t="s">
        <v>89</v>
      </c>
      <c r="F9" s="8" t="s">
        <v>67</v>
      </c>
      <c r="G9" s="8" t="s">
        <v>8</v>
      </c>
      <c r="H9" s="8" t="s">
        <v>8</v>
      </c>
      <c r="I9" s="8" t="s">
        <v>87</v>
      </c>
      <c r="J9" s="8" t="s">
        <v>88</v>
      </c>
      <c r="K9" s="9">
        <v>0</v>
      </c>
      <c r="L9" s="9">
        <v>28000</v>
      </c>
      <c r="M9" s="9">
        <v>28000</v>
      </c>
    </row>
    <row r="10" spans="1:13" x14ac:dyDescent="0.25">
      <c r="A10" s="4" t="s">
        <v>82</v>
      </c>
      <c r="B10" s="4" t="s">
        <v>22</v>
      </c>
      <c r="C10" s="8" t="s">
        <v>56</v>
      </c>
      <c r="D10" s="8" t="s">
        <v>34</v>
      </c>
      <c r="E10" s="8" t="s">
        <v>89</v>
      </c>
      <c r="F10" s="8" t="s">
        <v>39</v>
      </c>
      <c r="G10" s="8" t="s">
        <v>8</v>
      </c>
      <c r="H10" s="8" t="s">
        <v>8</v>
      </c>
      <c r="I10" s="8" t="s">
        <v>87</v>
      </c>
      <c r="J10" s="8" t="s">
        <v>88</v>
      </c>
      <c r="K10" s="9">
        <v>10000</v>
      </c>
      <c r="L10" s="9">
        <v>12000</v>
      </c>
      <c r="M10" s="9">
        <v>12000</v>
      </c>
    </row>
    <row r="11" spans="1:13" x14ac:dyDescent="0.25">
      <c r="A11" s="4" t="s">
        <v>82</v>
      </c>
      <c r="B11" s="4" t="s">
        <v>22</v>
      </c>
      <c r="C11" s="8" t="s">
        <v>56</v>
      </c>
      <c r="D11" s="8" t="s">
        <v>34</v>
      </c>
      <c r="E11" s="8" t="s">
        <v>38</v>
      </c>
      <c r="F11" s="8" t="s">
        <v>8</v>
      </c>
      <c r="G11" s="8" t="s">
        <v>8</v>
      </c>
      <c r="H11" s="8" t="s">
        <v>8</v>
      </c>
      <c r="I11" s="8" t="s">
        <v>87</v>
      </c>
      <c r="J11" s="8" t="s">
        <v>88</v>
      </c>
      <c r="K11" s="9">
        <v>6150</v>
      </c>
      <c r="L11" s="9">
        <v>235000</v>
      </c>
      <c r="M11" s="9">
        <v>235000</v>
      </c>
    </row>
    <row r="12" spans="1:13" x14ac:dyDescent="0.25">
      <c r="A12" s="4" t="s">
        <v>82</v>
      </c>
      <c r="B12" s="4" t="s">
        <v>22</v>
      </c>
      <c r="C12" s="8" t="s">
        <v>56</v>
      </c>
      <c r="D12" s="8" t="s">
        <v>34</v>
      </c>
      <c r="E12" s="8" t="s">
        <v>90</v>
      </c>
      <c r="F12" s="8" t="s">
        <v>68</v>
      </c>
      <c r="G12" s="8" t="s">
        <v>8</v>
      </c>
      <c r="H12" s="8" t="s">
        <v>8</v>
      </c>
      <c r="I12" s="8" t="s">
        <v>87</v>
      </c>
      <c r="J12" s="8" t="s">
        <v>88</v>
      </c>
      <c r="K12" s="9">
        <v>26660.7</v>
      </c>
      <c r="L12" s="9">
        <v>200000</v>
      </c>
      <c r="M12" s="9">
        <v>200000</v>
      </c>
    </row>
    <row r="13" spans="1:13" x14ac:dyDescent="0.25">
      <c r="A13" s="4" t="s">
        <v>82</v>
      </c>
      <c r="B13" s="4" t="s">
        <v>22</v>
      </c>
      <c r="C13" s="8" t="s">
        <v>56</v>
      </c>
      <c r="D13" s="10">
        <v>244</v>
      </c>
      <c r="E13" s="10">
        <v>341</v>
      </c>
      <c r="F13" s="8" t="s">
        <v>8</v>
      </c>
      <c r="G13" s="8" t="s">
        <v>8</v>
      </c>
      <c r="H13" s="8" t="s">
        <v>8</v>
      </c>
      <c r="I13" s="8" t="s">
        <v>87</v>
      </c>
      <c r="J13" s="8" t="s">
        <v>88</v>
      </c>
      <c r="K13" s="9">
        <v>0</v>
      </c>
      <c r="L13" s="9">
        <v>500</v>
      </c>
      <c r="M13" s="9">
        <v>500</v>
      </c>
    </row>
    <row r="14" spans="1:13" x14ac:dyDescent="0.25">
      <c r="A14" s="4" t="s">
        <v>82</v>
      </c>
      <c r="B14" s="4" t="s">
        <v>22</v>
      </c>
      <c r="C14" s="8" t="s">
        <v>56</v>
      </c>
      <c r="D14" s="10">
        <v>244</v>
      </c>
      <c r="E14" s="10">
        <v>343</v>
      </c>
      <c r="F14" s="8" t="s">
        <v>8</v>
      </c>
      <c r="G14" s="8" t="s">
        <v>8</v>
      </c>
      <c r="H14" s="8" t="s">
        <v>8</v>
      </c>
      <c r="I14" s="8" t="s">
        <v>87</v>
      </c>
      <c r="J14" s="8" t="s">
        <v>88</v>
      </c>
      <c r="K14" s="9">
        <v>189</v>
      </c>
      <c r="L14" s="9">
        <v>5000</v>
      </c>
      <c r="M14" s="9">
        <v>5000</v>
      </c>
    </row>
    <row r="15" spans="1:13" x14ac:dyDescent="0.25">
      <c r="A15" s="4" t="s">
        <v>82</v>
      </c>
      <c r="B15" s="4" t="s">
        <v>22</v>
      </c>
      <c r="C15" s="8" t="s">
        <v>56</v>
      </c>
      <c r="D15" s="10">
        <v>244</v>
      </c>
      <c r="E15" s="10">
        <v>344</v>
      </c>
      <c r="F15" s="8" t="s">
        <v>8</v>
      </c>
      <c r="G15" s="8" t="s">
        <v>8</v>
      </c>
      <c r="H15" s="8" t="s">
        <v>8</v>
      </c>
      <c r="I15" s="8" t="s">
        <v>87</v>
      </c>
      <c r="J15" s="8" t="s">
        <v>88</v>
      </c>
      <c r="K15" s="9">
        <v>11915.3</v>
      </c>
      <c r="L15" s="9">
        <v>100000</v>
      </c>
      <c r="M15" s="9">
        <v>100000</v>
      </c>
    </row>
    <row r="16" spans="1:13" x14ac:dyDescent="0.25">
      <c r="A16" s="4" t="s">
        <v>82</v>
      </c>
      <c r="B16" s="4" t="s">
        <v>22</v>
      </c>
      <c r="C16" s="8" t="s">
        <v>56</v>
      </c>
      <c r="D16" s="10">
        <v>244</v>
      </c>
      <c r="E16" s="10">
        <v>345</v>
      </c>
      <c r="F16" s="8" t="s">
        <v>8</v>
      </c>
      <c r="G16" s="8" t="s">
        <v>8</v>
      </c>
      <c r="H16" s="8" t="s">
        <v>8</v>
      </c>
      <c r="I16" s="8" t="s">
        <v>87</v>
      </c>
      <c r="J16" s="8" t="s">
        <v>88</v>
      </c>
      <c r="K16" s="9">
        <v>7816</v>
      </c>
      <c r="L16" s="9">
        <v>50000</v>
      </c>
      <c r="M16" s="9">
        <v>50000</v>
      </c>
    </row>
    <row r="17" spans="1:14" x14ac:dyDescent="0.25">
      <c r="A17" s="4" t="s">
        <v>82</v>
      </c>
      <c r="B17" s="4" t="s">
        <v>22</v>
      </c>
      <c r="C17" s="8" t="s">
        <v>56</v>
      </c>
      <c r="D17" s="10">
        <v>244</v>
      </c>
      <c r="E17" s="10">
        <v>346</v>
      </c>
      <c r="F17" s="8" t="s">
        <v>8</v>
      </c>
      <c r="G17" s="8" t="s">
        <v>8</v>
      </c>
      <c r="H17" s="8" t="s">
        <v>8</v>
      </c>
      <c r="I17" s="8" t="s">
        <v>87</v>
      </c>
      <c r="J17" s="8" t="s">
        <v>88</v>
      </c>
      <c r="K17" s="9">
        <v>31069</v>
      </c>
      <c r="L17" s="9">
        <v>50000</v>
      </c>
      <c r="M17" s="9">
        <v>50000</v>
      </c>
    </row>
    <row r="18" spans="1:14" x14ac:dyDescent="0.25">
      <c r="A18" s="4" t="s">
        <v>82</v>
      </c>
      <c r="B18" s="4" t="s">
        <v>22</v>
      </c>
      <c r="C18" s="8" t="s">
        <v>56</v>
      </c>
      <c r="D18" s="10">
        <v>244</v>
      </c>
      <c r="E18" s="10">
        <v>349</v>
      </c>
      <c r="F18" s="8" t="s">
        <v>8</v>
      </c>
      <c r="G18" s="8" t="s">
        <v>8</v>
      </c>
      <c r="H18" s="8" t="s">
        <v>8</v>
      </c>
      <c r="I18" s="8" t="s">
        <v>87</v>
      </c>
      <c r="J18" s="8" t="s">
        <v>88</v>
      </c>
      <c r="K18" s="9">
        <v>1975</v>
      </c>
      <c r="L18" s="9">
        <v>44500</v>
      </c>
      <c r="M18" s="9">
        <v>44500</v>
      </c>
    </row>
    <row r="19" spans="1:14" x14ac:dyDescent="0.25">
      <c r="A19" s="1"/>
      <c r="B19" s="1"/>
      <c r="C19" s="11"/>
      <c r="D19" s="11"/>
      <c r="E19" s="11"/>
      <c r="F19" s="11"/>
      <c r="G19" s="11"/>
      <c r="H19" s="11"/>
      <c r="I19" s="11"/>
      <c r="J19" s="12" t="s">
        <v>13</v>
      </c>
      <c r="K19" s="13">
        <f>SUM(K7:K18)</f>
        <v>95775</v>
      </c>
      <c r="L19" s="13">
        <f>SUM(L7:L18)</f>
        <v>732000</v>
      </c>
      <c r="M19" s="13">
        <f>SUM(M7:M18)</f>
        <v>732000</v>
      </c>
    </row>
    <row r="20" spans="1:14" ht="7.15" customHeight="1" x14ac:dyDescent="0.25"/>
    <row r="21" spans="1:14" ht="14.45" customHeight="1" x14ac:dyDescent="0.25">
      <c r="A21" s="22" t="s">
        <v>55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4.1500000000000004" customHeight="1" x14ac:dyDescent="0.25"/>
    <row r="23" spans="1:14" x14ac:dyDescent="0.25">
      <c r="A23" s="22" t="s">
        <v>109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3" customHeight="1" x14ac:dyDescent="0.25"/>
    <row r="25" spans="1:14" x14ac:dyDescent="0.25">
      <c r="A25" s="22" t="s">
        <v>105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5">
    <mergeCell ref="A2:M3"/>
    <mergeCell ref="J4:M4"/>
    <mergeCell ref="A21:N21"/>
    <mergeCell ref="A23:N23"/>
    <mergeCell ref="A25:N25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Normal="100" zoomScaleSheetLayoutView="100" workbookViewId="0">
      <selection activeCell="A14" sqref="A14:L14"/>
    </sheetView>
  </sheetViews>
  <sheetFormatPr defaultRowHeight="15" x14ac:dyDescent="0.25"/>
  <cols>
    <col min="2" max="2" width="18" customWidth="1"/>
    <col min="3" max="3" width="4.42578125" customWidth="1"/>
    <col min="4" max="4" width="4.85546875" customWidth="1"/>
    <col min="6" max="6" width="16.28515625" customWidth="1"/>
    <col min="7" max="7" width="8.85546875" customWidth="1"/>
  </cols>
  <sheetData>
    <row r="2" spans="1:12" ht="22.9" customHeight="1" x14ac:dyDescent="0.25">
      <c r="A2" s="23" t="s">
        <v>76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</row>
    <row r="3" spans="1:12" ht="27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4"/>
      <c r="L3" s="24"/>
    </row>
    <row r="4" spans="1:12" ht="13.9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6"/>
    </row>
    <row r="5" spans="1:12" ht="13.9" customHeight="1" x14ac:dyDescent="0.25">
      <c r="A5" s="2"/>
      <c r="B5" s="2"/>
      <c r="C5" s="2"/>
      <c r="D5" s="2"/>
      <c r="E5" s="2"/>
      <c r="F5" s="2"/>
      <c r="G5" s="2"/>
      <c r="H5" s="2"/>
      <c r="I5" s="20" t="s">
        <v>14</v>
      </c>
      <c r="J5" s="21"/>
      <c r="K5" s="21"/>
      <c r="L5" s="21"/>
    </row>
    <row r="6" spans="1:12" ht="73.150000000000006" customHeight="1" x14ac:dyDescent="0.25">
      <c r="A6" s="27" t="s">
        <v>77</v>
      </c>
      <c r="B6" s="27"/>
      <c r="C6" s="27" t="s">
        <v>79</v>
      </c>
      <c r="D6" s="27"/>
      <c r="E6" s="27" t="s">
        <v>78</v>
      </c>
      <c r="F6" s="27"/>
      <c r="G6" s="27" t="s">
        <v>3</v>
      </c>
      <c r="H6" s="27"/>
      <c r="I6" s="27" t="s">
        <v>5</v>
      </c>
      <c r="J6" s="27"/>
      <c r="K6" s="27" t="s">
        <v>6</v>
      </c>
      <c r="L6" s="27"/>
    </row>
    <row r="7" spans="1:12" x14ac:dyDescent="0.25">
      <c r="A7" s="28">
        <v>1</v>
      </c>
      <c r="B7" s="28"/>
      <c r="C7" s="28">
        <v>2</v>
      </c>
      <c r="D7" s="28"/>
      <c r="E7" s="28">
        <v>4</v>
      </c>
      <c r="F7" s="28"/>
      <c r="G7" s="28">
        <v>5</v>
      </c>
      <c r="H7" s="28"/>
      <c r="I7" s="28">
        <v>6</v>
      </c>
      <c r="J7" s="28"/>
      <c r="K7" s="28">
        <v>7</v>
      </c>
      <c r="L7" s="28"/>
    </row>
    <row r="8" spans="1:12" ht="28.15" customHeight="1" x14ac:dyDescent="0.25">
      <c r="A8" s="29" t="s">
        <v>7</v>
      </c>
      <c r="B8" s="30"/>
      <c r="C8" s="31"/>
      <c r="D8" s="32"/>
      <c r="E8" s="33"/>
      <c r="F8" s="34"/>
      <c r="G8" s="33"/>
      <c r="H8" s="34"/>
      <c r="I8" s="35"/>
      <c r="J8" s="36"/>
      <c r="K8" s="35"/>
      <c r="L8" s="36"/>
    </row>
    <row r="9" spans="1:12" ht="41.45" customHeight="1" x14ac:dyDescent="0.25">
      <c r="A9" s="29" t="s">
        <v>80</v>
      </c>
      <c r="B9" s="30"/>
      <c r="C9" s="31"/>
      <c r="D9" s="32"/>
      <c r="E9" s="33"/>
      <c r="F9" s="34"/>
      <c r="G9" s="35">
        <v>95775</v>
      </c>
      <c r="H9" s="36"/>
      <c r="I9" s="35">
        <v>732000</v>
      </c>
      <c r="J9" s="36"/>
      <c r="K9" s="35">
        <v>732000</v>
      </c>
      <c r="L9" s="36"/>
    </row>
    <row r="10" spans="1:12" ht="29.45" customHeight="1" x14ac:dyDescent="0.25">
      <c r="A10" s="29" t="s">
        <v>81</v>
      </c>
      <c r="B10" s="30"/>
      <c r="C10" s="31" t="s">
        <v>82</v>
      </c>
      <c r="D10" s="32"/>
      <c r="E10" s="33" t="s">
        <v>83</v>
      </c>
      <c r="F10" s="34"/>
      <c r="G10" s="35">
        <v>95775</v>
      </c>
      <c r="H10" s="37"/>
      <c r="I10" s="35">
        <v>432000</v>
      </c>
      <c r="J10" s="37"/>
      <c r="K10" s="35">
        <v>432000</v>
      </c>
      <c r="L10" s="37"/>
    </row>
    <row r="11" spans="1:12" ht="30" customHeight="1" x14ac:dyDescent="0.25">
      <c r="A11" s="38" t="s">
        <v>84</v>
      </c>
      <c r="B11" s="39"/>
      <c r="C11" s="31" t="s">
        <v>82</v>
      </c>
      <c r="D11" s="32"/>
      <c r="E11" s="33" t="s">
        <v>85</v>
      </c>
      <c r="F11" s="34"/>
      <c r="G11" s="35">
        <v>0</v>
      </c>
      <c r="H11" s="36"/>
      <c r="I11" s="35">
        <v>300000</v>
      </c>
      <c r="J11" s="36"/>
      <c r="K11" s="35">
        <v>300000</v>
      </c>
      <c r="L11" s="36"/>
    </row>
    <row r="12" spans="1:12" ht="26.45" customHeight="1" x14ac:dyDescent="0.25">
      <c r="A12" s="40" t="s">
        <v>13</v>
      </c>
      <c r="B12" s="41"/>
      <c r="C12" s="42"/>
      <c r="D12" s="43"/>
      <c r="E12" s="33"/>
      <c r="F12" s="34"/>
      <c r="G12" s="44">
        <f>G10+G11</f>
        <v>95775</v>
      </c>
      <c r="H12" s="45"/>
      <c r="I12" s="44">
        <f>I10+I11</f>
        <v>732000</v>
      </c>
      <c r="J12" s="46"/>
      <c r="K12" s="44">
        <f>K10+K11</f>
        <v>732000</v>
      </c>
      <c r="L12" s="46"/>
    </row>
    <row r="14" spans="1:12" x14ac:dyDescent="0.25">
      <c r="A14" s="22" t="s">
        <v>53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22" t="s">
        <v>108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22" t="s">
        <v>104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</sheetData>
  <mergeCells count="47">
    <mergeCell ref="A14:L14"/>
    <mergeCell ref="A16:L16"/>
    <mergeCell ref="A18:L18"/>
    <mergeCell ref="A12:B12"/>
    <mergeCell ref="C12:D12"/>
    <mergeCell ref="E12:F12"/>
    <mergeCell ref="G12:H12"/>
    <mergeCell ref="I12:J12"/>
    <mergeCell ref="K12:L12"/>
    <mergeCell ref="K11:L11"/>
    <mergeCell ref="A11:B11"/>
    <mergeCell ref="C11:D11"/>
    <mergeCell ref="E11:F11"/>
    <mergeCell ref="G11:H11"/>
    <mergeCell ref="I11:J11"/>
    <mergeCell ref="K9:L9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7:L7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A2:L4"/>
    <mergeCell ref="I5:L5"/>
    <mergeCell ref="A6:B6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view="pageBreakPreview" topLeftCell="A7" zoomScaleNormal="100" zoomScaleSheetLayoutView="100" workbookViewId="0">
      <selection activeCell="I11" sqref="I11:J11"/>
    </sheetView>
  </sheetViews>
  <sheetFormatPr defaultRowHeight="15" x14ac:dyDescent="0.25"/>
  <cols>
    <col min="2" max="2" width="18" customWidth="1"/>
    <col min="3" max="3" width="4.42578125" customWidth="1"/>
    <col min="4" max="4" width="4.85546875" customWidth="1"/>
    <col min="5" max="5" width="5.140625" customWidth="1"/>
    <col min="6" max="6" width="4.7109375" customWidth="1"/>
    <col min="8" max="8" width="16.28515625" customWidth="1"/>
    <col min="9" max="9" width="8.85546875" customWidth="1"/>
  </cols>
  <sheetData>
    <row r="2" spans="1:14" ht="22.9" customHeight="1" x14ac:dyDescent="0.25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</row>
    <row r="3" spans="1:14" ht="27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4"/>
    </row>
    <row r="4" spans="1:14" ht="13.9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6"/>
    </row>
    <row r="5" spans="1:14" ht="13.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0" t="s">
        <v>14</v>
      </c>
      <c r="L5" s="21"/>
      <c r="M5" s="21"/>
      <c r="N5" s="21"/>
    </row>
    <row r="6" spans="1:14" ht="73.150000000000006" customHeight="1" x14ac:dyDescent="0.25">
      <c r="A6" s="27" t="s">
        <v>0</v>
      </c>
      <c r="B6" s="27"/>
      <c r="C6" s="27" t="s">
        <v>1</v>
      </c>
      <c r="D6" s="27"/>
      <c r="E6" s="27" t="s">
        <v>2</v>
      </c>
      <c r="F6" s="27"/>
      <c r="G6" s="27" t="s">
        <v>4</v>
      </c>
      <c r="H6" s="27"/>
      <c r="I6" s="27" t="s">
        <v>3</v>
      </c>
      <c r="J6" s="27"/>
      <c r="K6" s="27" t="s">
        <v>5</v>
      </c>
      <c r="L6" s="27"/>
      <c r="M6" s="27" t="s">
        <v>6</v>
      </c>
      <c r="N6" s="27"/>
    </row>
    <row r="7" spans="1:14" x14ac:dyDescent="0.25">
      <c r="A7" s="28">
        <v>1</v>
      </c>
      <c r="B7" s="28"/>
      <c r="C7" s="28">
        <v>2</v>
      </c>
      <c r="D7" s="28"/>
      <c r="E7" s="28">
        <v>3</v>
      </c>
      <c r="F7" s="28"/>
      <c r="G7" s="28">
        <v>4</v>
      </c>
      <c r="H7" s="28"/>
      <c r="I7" s="28">
        <v>5</v>
      </c>
      <c r="J7" s="28"/>
      <c r="K7" s="28">
        <v>6</v>
      </c>
      <c r="L7" s="28"/>
      <c r="M7" s="28">
        <v>7</v>
      </c>
      <c r="N7" s="28"/>
    </row>
    <row r="8" spans="1:14" ht="28.15" customHeight="1" x14ac:dyDescent="0.25">
      <c r="A8" s="29" t="s">
        <v>7</v>
      </c>
      <c r="B8" s="30"/>
      <c r="C8" s="31" t="s">
        <v>8</v>
      </c>
      <c r="D8" s="32"/>
      <c r="E8" s="50">
        <v>4</v>
      </c>
      <c r="F8" s="51"/>
      <c r="G8" s="33" t="s">
        <v>43</v>
      </c>
      <c r="H8" s="34"/>
      <c r="I8" s="33">
        <v>956616.11</v>
      </c>
      <c r="J8" s="34"/>
      <c r="K8" s="35">
        <v>0</v>
      </c>
      <c r="L8" s="36"/>
      <c r="M8" s="35">
        <v>0</v>
      </c>
      <c r="N8" s="36"/>
    </row>
    <row r="9" spans="1:14" ht="41.45" customHeight="1" x14ac:dyDescent="0.25">
      <c r="A9" s="29" t="s">
        <v>9</v>
      </c>
      <c r="B9" s="30"/>
      <c r="C9" s="31" t="s">
        <v>8</v>
      </c>
      <c r="D9" s="32"/>
      <c r="E9" s="50">
        <v>4</v>
      </c>
      <c r="F9" s="51"/>
      <c r="G9" s="33" t="s">
        <v>44</v>
      </c>
      <c r="H9" s="34"/>
      <c r="I9" s="35">
        <v>6527526.7199999997</v>
      </c>
      <c r="J9" s="36"/>
      <c r="K9" s="35">
        <v>13109800</v>
      </c>
      <c r="L9" s="36"/>
      <c r="M9" s="35">
        <v>15126700</v>
      </c>
      <c r="N9" s="36"/>
    </row>
    <row r="10" spans="1:14" ht="41.45" customHeight="1" x14ac:dyDescent="0.25">
      <c r="A10" s="29" t="s">
        <v>9</v>
      </c>
      <c r="B10" s="30"/>
      <c r="C10" s="31" t="s">
        <v>8</v>
      </c>
      <c r="D10" s="32"/>
      <c r="E10" s="50">
        <v>4</v>
      </c>
      <c r="F10" s="51"/>
      <c r="G10" s="33" t="s">
        <v>45</v>
      </c>
      <c r="H10" s="34"/>
      <c r="I10" s="35">
        <v>54654</v>
      </c>
      <c r="J10" s="37"/>
      <c r="K10" s="35">
        <v>292400</v>
      </c>
      <c r="L10" s="37"/>
      <c r="M10" s="35">
        <v>292400</v>
      </c>
      <c r="N10" s="37"/>
    </row>
    <row r="11" spans="1:14" ht="82.5" customHeight="1" x14ac:dyDescent="0.25">
      <c r="A11" s="47" t="s">
        <v>10</v>
      </c>
      <c r="B11" s="52"/>
      <c r="C11" s="50">
        <v>380</v>
      </c>
      <c r="D11" s="51"/>
      <c r="E11" s="50">
        <v>4</v>
      </c>
      <c r="F11" s="51"/>
      <c r="G11" s="33" t="s">
        <v>46</v>
      </c>
      <c r="H11" s="34"/>
      <c r="I11" s="35">
        <v>3200000</v>
      </c>
      <c r="J11" s="36"/>
      <c r="K11" s="35">
        <v>0</v>
      </c>
      <c r="L11" s="36"/>
      <c r="M11" s="35">
        <v>0</v>
      </c>
      <c r="N11" s="36"/>
    </row>
    <row r="12" spans="1:14" ht="80.25" customHeight="1" x14ac:dyDescent="0.25">
      <c r="A12" s="47" t="s">
        <v>11</v>
      </c>
      <c r="B12" s="52"/>
      <c r="C12" s="31" t="s">
        <v>12</v>
      </c>
      <c r="D12" s="32"/>
      <c r="E12" s="50">
        <v>4</v>
      </c>
      <c r="F12" s="51"/>
      <c r="G12" s="33" t="s">
        <v>47</v>
      </c>
      <c r="H12" s="34"/>
      <c r="I12" s="35">
        <v>800000</v>
      </c>
      <c r="J12" s="36"/>
      <c r="K12" s="35">
        <v>0</v>
      </c>
      <c r="L12" s="36"/>
      <c r="M12" s="35">
        <v>0</v>
      </c>
      <c r="N12" s="36"/>
    </row>
    <row r="13" spans="1:14" ht="94.9" customHeight="1" x14ac:dyDescent="0.25">
      <c r="A13" s="47" t="s">
        <v>48</v>
      </c>
      <c r="B13" s="48"/>
      <c r="C13" s="31" t="s">
        <v>49</v>
      </c>
      <c r="D13" s="49"/>
      <c r="E13" s="50">
        <v>5</v>
      </c>
      <c r="F13" s="49"/>
      <c r="G13" s="33" t="s">
        <v>110</v>
      </c>
      <c r="H13" s="34"/>
      <c r="I13" s="35">
        <v>777788.75</v>
      </c>
      <c r="J13" s="49"/>
      <c r="K13" s="35">
        <v>777788.75</v>
      </c>
      <c r="L13" s="49"/>
      <c r="M13" s="35">
        <v>801707.19</v>
      </c>
      <c r="N13" s="49"/>
    </row>
    <row r="14" spans="1:14" ht="94.9" customHeight="1" x14ac:dyDescent="0.25">
      <c r="A14" s="47" t="s">
        <v>50</v>
      </c>
      <c r="B14" s="48"/>
      <c r="C14" s="31" t="s">
        <v>51</v>
      </c>
      <c r="D14" s="49"/>
      <c r="E14" s="50">
        <v>5</v>
      </c>
      <c r="F14" s="49"/>
      <c r="G14" s="33" t="s">
        <v>111</v>
      </c>
      <c r="H14" s="34"/>
      <c r="I14" s="35">
        <v>273277.13</v>
      </c>
      <c r="J14" s="49"/>
      <c r="K14" s="35">
        <v>273277.13</v>
      </c>
      <c r="L14" s="49"/>
      <c r="M14" s="35">
        <v>281680.90999999997</v>
      </c>
      <c r="N14" s="49"/>
    </row>
    <row r="15" spans="1:14" ht="94.9" customHeight="1" x14ac:dyDescent="0.25">
      <c r="A15" s="47" t="s">
        <v>52</v>
      </c>
      <c r="B15" s="48"/>
      <c r="C15" s="31" t="s">
        <v>8</v>
      </c>
      <c r="D15" s="49"/>
      <c r="E15" s="50">
        <v>5</v>
      </c>
      <c r="F15" s="49"/>
      <c r="G15" s="33" t="s">
        <v>112</v>
      </c>
      <c r="H15" s="34"/>
      <c r="I15" s="35">
        <v>68319.28</v>
      </c>
      <c r="J15" s="49"/>
      <c r="K15" s="35">
        <v>0</v>
      </c>
      <c r="L15" s="49"/>
      <c r="M15" s="35">
        <v>0</v>
      </c>
      <c r="N15" s="49"/>
    </row>
    <row r="16" spans="1:14" ht="33" customHeight="1" x14ac:dyDescent="0.25">
      <c r="A16" s="47" t="s">
        <v>93</v>
      </c>
      <c r="B16" s="48"/>
      <c r="C16" s="31" t="s">
        <v>8</v>
      </c>
      <c r="D16" s="49"/>
      <c r="E16" s="50">
        <v>5</v>
      </c>
      <c r="F16" s="49"/>
      <c r="G16" s="33" t="s">
        <v>94</v>
      </c>
      <c r="H16" s="49"/>
      <c r="I16" s="35">
        <v>0</v>
      </c>
      <c r="J16" s="49"/>
      <c r="K16" s="35">
        <v>0</v>
      </c>
      <c r="L16" s="49"/>
      <c r="M16" s="35">
        <v>0</v>
      </c>
      <c r="N16" s="49"/>
    </row>
    <row r="17" spans="1:14" ht="33" customHeight="1" x14ac:dyDescent="0.25">
      <c r="A17" s="47" t="s">
        <v>93</v>
      </c>
      <c r="B17" s="48"/>
      <c r="C17" s="31" t="s">
        <v>8</v>
      </c>
      <c r="D17" s="49"/>
      <c r="E17" s="50">
        <v>5</v>
      </c>
      <c r="F17" s="49"/>
      <c r="G17" s="33" t="s">
        <v>100</v>
      </c>
      <c r="H17" s="34"/>
      <c r="I17" s="35">
        <v>554600</v>
      </c>
      <c r="J17" s="49"/>
      <c r="K17" s="35">
        <v>0</v>
      </c>
      <c r="L17" s="49"/>
      <c r="M17" s="35">
        <v>0</v>
      </c>
      <c r="N17" s="49"/>
    </row>
    <row r="18" spans="1:14" ht="33" customHeight="1" x14ac:dyDescent="0.25">
      <c r="A18" s="47" t="s">
        <v>97</v>
      </c>
      <c r="B18" s="52"/>
      <c r="C18" s="31" t="s">
        <v>98</v>
      </c>
      <c r="D18" s="32"/>
      <c r="E18" s="50">
        <v>5</v>
      </c>
      <c r="F18" s="51"/>
      <c r="G18" s="33" t="s">
        <v>99</v>
      </c>
      <c r="H18" s="34"/>
      <c r="I18" s="35">
        <v>2218400</v>
      </c>
      <c r="J18" s="36"/>
      <c r="K18" s="35">
        <v>0</v>
      </c>
      <c r="L18" s="36"/>
      <c r="M18" s="35">
        <v>0</v>
      </c>
      <c r="N18" s="36"/>
    </row>
    <row r="19" spans="1:14" ht="33" customHeight="1" x14ac:dyDescent="0.25">
      <c r="A19" s="47" t="s">
        <v>113</v>
      </c>
      <c r="B19" s="48"/>
      <c r="C19" s="31" t="s">
        <v>8</v>
      </c>
      <c r="D19" s="49"/>
      <c r="E19" s="50">
        <v>5</v>
      </c>
      <c r="F19" s="49"/>
      <c r="G19" s="33" t="s">
        <v>114</v>
      </c>
      <c r="H19" s="49"/>
      <c r="I19" s="35">
        <v>480157</v>
      </c>
      <c r="J19" s="49"/>
      <c r="K19" s="35">
        <v>0</v>
      </c>
      <c r="L19" s="49"/>
      <c r="M19" s="35">
        <v>0</v>
      </c>
      <c r="N19" s="49"/>
    </row>
    <row r="20" spans="1:14" x14ac:dyDescent="0.25">
      <c r="A20" s="40" t="s">
        <v>13</v>
      </c>
      <c r="B20" s="41"/>
      <c r="C20" s="42"/>
      <c r="D20" s="43"/>
      <c r="E20" s="42"/>
      <c r="F20" s="43"/>
      <c r="G20" s="33"/>
      <c r="H20" s="34"/>
      <c r="I20" s="44">
        <f>I8+I9+I11+I12+I15+I14+I13+I10+I16+K21+I17+I18+I19</f>
        <v>15911338.99</v>
      </c>
      <c r="J20" s="45"/>
      <c r="K20" s="44">
        <f>K8+K10+K11+K12+K13+K14+K15+K9</f>
        <v>14453265.879999999</v>
      </c>
      <c r="L20" s="46"/>
      <c r="M20" s="44">
        <f>M8+M9+M10+M11+M12+M13+M14+M15</f>
        <v>16502488.1</v>
      </c>
      <c r="N20" s="46"/>
    </row>
    <row r="22" spans="1:14" x14ac:dyDescent="0.25">
      <c r="A22" s="22" t="s">
        <v>91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22" t="s">
        <v>106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22" t="s">
        <v>40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110">
    <mergeCell ref="K18:L18"/>
    <mergeCell ref="M18:N18"/>
    <mergeCell ref="A17:B17"/>
    <mergeCell ref="C17:D17"/>
    <mergeCell ref="E17:F17"/>
    <mergeCell ref="G17:H17"/>
    <mergeCell ref="I17:J17"/>
    <mergeCell ref="K17:L17"/>
    <mergeCell ref="M17:N17"/>
    <mergeCell ref="A18:B18"/>
    <mergeCell ref="C18:D18"/>
    <mergeCell ref="E18:F18"/>
    <mergeCell ref="G18:H18"/>
    <mergeCell ref="I18:J18"/>
    <mergeCell ref="A24:N24"/>
    <mergeCell ref="K11:L11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A8:B8"/>
    <mergeCell ref="A9:B9"/>
    <mergeCell ref="C8:D8"/>
    <mergeCell ref="A10:B10"/>
    <mergeCell ref="C10:D10"/>
    <mergeCell ref="K15:L15"/>
    <mergeCell ref="M15:N15"/>
    <mergeCell ref="A15:B15"/>
    <mergeCell ref="C15:D15"/>
    <mergeCell ref="E15:F15"/>
    <mergeCell ref="G15:H15"/>
    <mergeCell ref="I15:J15"/>
    <mergeCell ref="A12:B12"/>
    <mergeCell ref="C11:D11"/>
    <mergeCell ref="C12:D12"/>
    <mergeCell ref="A16:B16"/>
    <mergeCell ref="C16:D16"/>
    <mergeCell ref="M20:N20"/>
    <mergeCell ref="A2:N4"/>
    <mergeCell ref="K5:N5"/>
    <mergeCell ref="A22:N22"/>
    <mergeCell ref="A6:B6"/>
    <mergeCell ref="C6:D6"/>
    <mergeCell ref="E6:F6"/>
    <mergeCell ref="K13:L13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A7:B7"/>
    <mergeCell ref="C7:D7"/>
    <mergeCell ref="E7:F7"/>
    <mergeCell ref="G7:H7"/>
    <mergeCell ref="I7:J7"/>
    <mergeCell ref="K6:L6"/>
    <mergeCell ref="E8:F8"/>
    <mergeCell ref="A26:N26"/>
    <mergeCell ref="M11:N11"/>
    <mergeCell ref="E12:F12"/>
    <mergeCell ref="E20:F20"/>
    <mergeCell ref="G12:H12"/>
    <mergeCell ref="G20:H20"/>
    <mergeCell ref="I12:J12"/>
    <mergeCell ref="I20:J20"/>
    <mergeCell ref="K12:L12"/>
    <mergeCell ref="K20:L20"/>
    <mergeCell ref="M12:N12"/>
    <mergeCell ref="A20:B20"/>
    <mergeCell ref="C20:D20"/>
    <mergeCell ref="E11:F11"/>
    <mergeCell ref="G11:H11"/>
    <mergeCell ref="I11:J11"/>
    <mergeCell ref="A11:B11"/>
    <mergeCell ref="A19:B19"/>
    <mergeCell ref="C19:D19"/>
    <mergeCell ref="E19:F19"/>
    <mergeCell ref="G19:H19"/>
    <mergeCell ref="I19:J19"/>
    <mergeCell ref="K19:L19"/>
    <mergeCell ref="M19:N19"/>
    <mergeCell ref="M6:N6"/>
    <mergeCell ref="K7:L7"/>
    <mergeCell ref="M7:N7"/>
    <mergeCell ref="E10:F10"/>
    <mergeCell ref="G10:H10"/>
    <mergeCell ref="I10:J10"/>
    <mergeCell ref="K10:L10"/>
    <mergeCell ref="M10:N10"/>
    <mergeCell ref="K16:L16"/>
    <mergeCell ref="M16:N16"/>
    <mergeCell ref="E16:F16"/>
    <mergeCell ref="G16:H16"/>
    <mergeCell ref="I16:J16"/>
    <mergeCell ref="G6:H6"/>
    <mergeCell ref="I6:J6"/>
    <mergeCell ref="G13:H13"/>
    <mergeCell ref="I13:J13"/>
  </mergeCells>
  <pageMargins left="0.7" right="0.7" top="0.75" bottom="0.75" header="0.3" footer="0.3"/>
  <pageSetup paperSize="9" scale="96" orientation="landscape" verticalDpi="0" r:id="rId1"/>
  <rowBreaks count="1" manualBreakCount="1">
    <brk id="1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view="pageBreakPreview" topLeftCell="A22" zoomScaleNormal="100" zoomScaleSheetLayoutView="100" workbookViewId="0">
      <selection activeCell="K58" sqref="K58"/>
    </sheetView>
  </sheetViews>
  <sheetFormatPr defaultRowHeight="15" x14ac:dyDescent="0.25"/>
  <cols>
    <col min="1" max="1" width="4.28515625" customWidth="1"/>
    <col min="2" max="2" width="5.140625" customWidth="1"/>
    <col min="3" max="3" width="10.85546875" customWidth="1"/>
    <col min="4" max="4" width="4.5703125" customWidth="1"/>
    <col min="5" max="5" width="5.28515625" customWidth="1"/>
    <col min="6" max="6" width="5.140625" customWidth="1"/>
    <col min="7" max="7" width="5.28515625" customWidth="1"/>
    <col min="8" max="8" width="5" customWidth="1"/>
    <col min="9" max="9" width="4.7109375" customWidth="1"/>
    <col min="10" max="10" width="24.7109375" customWidth="1"/>
    <col min="11" max="11" width="13.140625" customWidth="1"/>
    <col min="12" max="12" width="12.7109375" customWidth="1"/>
    <col min="13" max="13" width="13.7109375" customWidth="1"/>
  </cols>
  <sheetData>
    <row r="2" spans="1:13" x14ac:dyDescent="0.2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2.450000000000003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J4" s="20" t="s">
        <v>14</v>
      </c>
      <c r="K4" s="21"/>
      <c r="L4" s="21"/>
      <c r="M4" s="21"/>
    </row>
    <row r="5" spans="1:13" ht="67.900000000000006" customHeight="1" x14ac:dyDescent="0.25">
      <c r="A5" s="5" t="s">
        <v>26</v>
      </c>
      <c r="B5" s="5" t="s">
        <v>27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28</v>
      </c>
      <c r="J5" s="5" t="s">
        <v>4</v>
      </c>
      <c r="K5" s="6" t="s">
        <v>3</v>
      </c>
      <c r="L5" s="6" t="s">
        <v>5</v>
      </c>
      <c r="M5" s="6" t="s">
        <v>6</v>
      </c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x14ac:dyDescent="0.25">
      <c r="A7" s="4" t="s">
        <v>21</v>
      </c>
      <c r="B7" s="4" t="s">
        <v>22</v>
      </c>
      <c r="C7" s="8" t="s">
        <v>56</v>
      </c>
      <c r="D7" s="8" t="s">
        <v>23</v>
      </c>
      <c r="E7" s="8" t="s">
        <v>24</v>
      </c>
      <c r="F7" s="8" t="s">
        <v>8</v>
      </c>
      <c r="G7" s="8" t="s">
        <v>8</v>
      </c>
      <c r="H7" s="8" t="s">
        <v>8</v>
      </c>
      <c r="I7" s="8" t="s">
        <v>25</v>
      </c>
      <c r="J7" s="8" t="s">
        <v>57</v>
      </c>
      <c r="K7" s="9">
        <v>3009712.26</v>
      </c>
      <c r="L7" s="9">
        <v>8597500</v>
      </c>
      <c r="M7" s="9">
        <v>9961530</v>
      </c>
    </row>
    <row r="8" spans="1:13" x14ac:dyDescent="0.25">
      <c r="A8" s="4" t="s">
        <v>21</v>
      </c>
      <c r="B8" s="4" t="s">
        <v>22</v>
      </c>
      <c r="C8" s="8" t="s">
        <v>56</v>
      </c>
      <c r="D8" s="8" t="s">
        <v>23</v>
      </c>
      <c r="E8" s="8" t="s">
        <v>29</v>
      </c>
      <c r="F8" s="8" t="s">
        <v>8</v>
      </c>
      <c r="G8" s="8" t="s">
        <v>8</v>
      </c>
      <c r="H8" s="8" t="s">
        <v>8</v>
      </c>
      <c r="I8" s="8" t="s">
        <v>25</v>
      </c>
      <c r="J8" s="8" t="s">
        <v>57</v>
      </c>
      <c r="K8" s="9">
        <v>20000</v>
      </c>
      <c r="L8" s="9">
        <v>20000</v>
      </c>
      <c r="M8" s="9">
        <v>20000</v>
      </c>
    </row>
    <row r="9" spans="1:13" x14ac:dyDescent="0.25">
      <c r="A9" s="4" t="s">
        <v>21</v>
      </c>
      <c r="B9" s="4" t="s">
        <v>22</v>
      </c>
      <c r="C9" s="8" t="s">
        <v>58</v>
      </c>
      <c r="D9" s="8" t="s">
        <v>23</v>
      </c>
      <c r="E9" s="8" t="s">
        <v>24</v>
      </c>
      <c r="F9" s="8" t="s">
        <v>8</v>
      </c>
      <c r="G9" s="8" t="s">
        <v>30</v>
      </c>
      <c r="H9" s="8" t="s">
        <v>8</v>
      </c>
      <c r="I9" s="8" t="s">
        <v>25</v>
      </c>
      <c r="J9" s="8" t="s">
        <v>59</v>
      </c>
      <c r="K9" s="9">
        <v>2457760</v>
      </c>
      <c r="L9" s="9">
        <v>0</v>
      </c>
      <c r="M9" s="9">
        <v>0</v>
      </c>
    </row>
    <row r="10" spans="1:13" x14ac:dyDescent="0.25">
      <c r="A10" s="4" t="s">
        <v>21</v>
      </c>
      <c r="B10" s="4" t="s">
        <v>22</v>
      </c>
      <c r="C10" s="8" t="s">
        <v>58</v>
      </c>
      <c r="D10" s="8" t="s">
        <v>33</v>
      </c>
      <c r="E10" s="8" t="s">
        <v>31</v>
      </c>
      <c r="F10" s="8" t="s">
        <v>8</v>
      </c>
      <c r="G10" s="8" t="s">
        <v>30</v>
      </c>
      <c r="H10" s="8" t="s">
        <v>8</v>
      </c>
      <c r="I10" s="8" t="s">
        <v>25</v>
      </c>
      <c r="J10" s="8" t="s">
        <v>59</v>
      </c>
      <c r="K10" s="9">
        <v>742240</v>
      </c>
      <c r="L10" s="9">
        <v>0</v>
      </c>
      <c r="M10" s="9">
        <v>0</v>
      </c>
    </row>
    <row r="11" spans="1:13" x14ac:dyDescent="0.25">
      <c r="A11" s="4" t="s">
        <v>21</v>
      </c>
      <c r="B11" s="4" t="s">
        <v>22</v>
      </c>
      <c r="C11" s="8" t="s">
        <v>58</v>
      </c>
      <c r="D11" s="8" t="s">
        <v>23</v>
      </c>
      <c r="E11" s="8" t="s">
        <v>24</v>
      </c>
      <c r="F11" s="8" t="s">
        <v>8</v>
      </c>
      <c r="G11" s="8" t="s">
        <v>12</v>
      </c>
      <c r="H11" s="8" t="s">
        <v>8</v>
      </c>
      <c r="I11" s="8" t="s">
        <v>25</v>
      </c>
      <c r="J11" s="8" t="s">
        <v>60</v>
      </c>
      <c r="K11" s="9">
        <v>614440</v>
      </c>
      <c r="L11" s="9">
        <v>0</v>
      </c>
      <c r="M11" s="9">
        <v>0</v>
      </c>
    </row>
    <row r="12" spans="1:13" x14ac:dyDescent="0.25">
      <c r="A12" s="4" t="s">
        <v>21</v>
      </c>
      <c r="B12" s="4" t="s">
        <v>22</v>
      </c>
      <c r="C12" s="8" t="s">
        <v>58</v>
      </c>
      <c r="D12" s="8" t="s">
        <v>33</v>
      </c>
      <c r="E12" s="8" t="s">
        <v>31</v>
      </c>
      <c r="F12" s="8" t="s">
        <v>8</v>
      </c>
      <c r="G12" s="8" t="s">
        <v>12</v>
      </c>
      <c r="H12" s="8" t="s">
        <v>8</v>
      </c>
      <c r="I12" s="8" t="s">
        <v>25</v>
      </c>
      <c r="J12" s="8" t="s">
        <v>60</v>
      </c>
      <c r="K12" s="9">
        <v>185560</v>
      </c>
      <c r="L12" s="9">
        <v>0</v>
      </c>
      <c r="M12" s="9">
        <v>0</v>
      </c>
    </row>
    <row r="13" spans="1:13" x14ac:dyDescent="0.25">
      <c r="A13" s="4" t="s">
        <v>21</v>
      </c>
      <c r="B13" s="4" t="s">
        <v>22</v>
      </c>
      <c r="C13" s="8" t="s">
        <v>56</v>
      </c>
      <c r="D13" s="8" t="s">
        <v>32</v>
      </c>
      <c r="E13" s="8" t="s">
        <v>35</v>
      </c>
      <c r="F13" s="8" t="s">
        <v>8</v>
      </c>
      <c r="G13" s="8" t="s">
        <v>8</v>
      </c>
      <c r="H13" s="8" t="s">
        <v>8</v>
      </c>
      <c r="I13" s="8" t="s">
        <v>25</v>
      </c>
      <c r="J13" s="8" t="s">
        <v>57</v>
      </c>
      <c r="K13" s="9">
        <v>0</v>
      </c>
      <c r="L13" s="9">
        <v>10000</v>
      </c>
      <c r="M13" s="9">
        <v>10000</v>
      </c>
    </row>
    <row r="14" spans="1:13" x14ac:dyDescent="0.25">
      <c r="A14" s="4" t="s">
        <v>21</v>
      </c>
      <c r="B14" s="4" t="s">
        <v>22</v>
      </c>
      <c r="C14" s="8" t="s">
        <v>56</v>
      </c>
      <c r="D14" s="8" t="s">
        <v>32</v>
      </c>
      <c r="E14" s="8" t="s">
        <v>38</v>
      </c>
      <c r="F14" s="8" t="s">
        <v>8</v>
      </c>
      <c r="G14" s="8" t="s">
        <v>8</v>
      </c>
      <c r="H14" s="8" t="s">
        <v>8</v>
      </c>
      <c r="I14" s="8" t="s">
        <v>25</v>
      </c>
      <c r="J14" s="8" t="s">
        <v>57</v>
      </c>
      <c r="K14" s="9">
        <v>0</v>
      </c>
      <c r="L14" s="9">
        <v>1000</v>
      </c>
      <c r="M14" s="9">
        <v>1000</v>
      </c>
    </row>
    <row r="15" spans="1:13" x14ac:dyDescent="0.25">
      <c r="A15" s="4" t="s">
        <v>21</v>
      </c>
      <c r="B15" s="4" t="s">
        <v>22</v>
      </c>
      <c r="C15" s="8" t="s">
        <v>56</v>
      </c>
      <c r="D15" s="8" t="s">
        <v>33</v>
      </c>
      <c r="E15" s="8" t="s">
        <v>31</v>
      </c>
      <c r="F15" s="8" t="s">
        <v>8</v>
      </c>
      <c r="G15" s="8" t="s">
        <v>8</v>
      </c>
      <c r="H15" s="8" t="s">
        <v>8</v>
      </c>
      <c r="I15" s="8" t="s">
        <v>25</v>
      </c>
      <c r="J15" s="8" t="s">
        <v>57</v>
      </c>
      <c r="K15" s="9">
        <v>871211.09</v>
      </c>
      <c r="L15" s="9">
        <v>2602500</v>
      </c>
      <c r="M15" s="9">
        <v>3014425</v>
      </c>
    </row>
    <row r="16" spans="1:13" x14ac:dyDescent="0.25">
      <c r="A16" s="4" t="s">
        <v>21</v>
      </c>
      <c r="B16" s="4" t="s">
        <v>22</v>
      </c>
      <c r="C16" s="8" t="s">
        <v>56</v>
      </c>
      <c r="D16" s="8" t="s">
        <v>34</v>
      </c>
      <c r="E16" s="8" t="s">
        <v>36</v>
      </c>
      <c r="F16" s="8" t="s">
        <v>8</v>
      </c>
      <c r="G16" s="8" t="s">
        <v>8</v>
      </c>
      <c r="H16" s="8" t="s">
        <v>8</v>
      </c>
      <c r="I16" s="8" t="s">
        <v>25</v>
      </c>
      <c r="J16" s="8" t="s">
        <v>57</v>
      </c>
      <c r="K16" s="9">
        <v>66528.75</v>
      </c>
      <c r="L16" s="9">
        <v>36900</v>
      </c>
      <c r="M16" s="9">
        <v>36900</v>
      </c>
    </row>
    <row r="17" spans="1:13" x14ac:dyDescent="0.25">
      <c r="A17" s="4" t="s">
        <v>21</v>
      </c>
      <c r="B17" s="4" t="s">
        <v>22</v>
      </c>
      <c r="C17" s="8" t="s">
        <v>56</v>
      </c>
      <c r="D17" s="8" t="s">
        <v>34</v>
      </c>
      <c r="E17" s="8" t="s">
        <v>37</v>
      </c>
      <c r="F17" s="8" t="s">
        <v>8</v>
      </c>
      <c r="G17" s="8" t="s">
        <v>8</v>
      </c>
      <c r="H17" s="8" t="s">
        <v>8</v>
      </c>
      <c r="I17" s="8" t="s">
        <v>25</v>
      </c>
      <c r="J17" s="8" t="s">
        <v>57</v>
      </c>
      <c r="K17" s="9">
        <v>0</v>
      </c>
      <c r="L17" s="9">
        <v>1000</v>
      </c>
      <c r="M17" s="9">
        <v>1000</v>
      </c>
    </row>
    <row r="18" spans="1:13" x14ac:dyDescent="0.25">
      <c r="A18" s="4" t="s">
        <v>21</v>
      </c>
      <c r="B18" s="4" t="s">
        <v>22</v>
      </c>
      <c r="C18" s="8" t="s">
        <v>56</v>
      </c>
      <c r="D18" s="8" t="s">
        <v>34</v>
      </c>
      <c r="E18" s="8" t="s">
        <v>61</v>
      </c>
      <c r="F18" s="8" t="s">
        <v>62</v>
      </c>
      <c r="G18" s="8" t="s">
        <v>8</v>
      </c>
      <c r="H18" s="8" t="s">
        <v>8</v>
      </c>
      <c r="I18" s="8" t="s">
        <v>25</v>
      </c>
      <c r="J18" s="8" t="s">
        <v>57</v>
      </c>
      <c r="K18" s="9">
        <v>412270</v>
      </c>
      <c r="L18" s="9">
        <v>512270</v>
      </c>
      <c r="M18" s="9">
        <v>527270</v>
      </c>
    </row>
    <row r="19" spans="1:13" x14ac:dyDescent="0.25">
      <c r="A19" s="4" t="s">
        <v>21</v>
      </c>
      <c r="B19" s="4" t="s">
        <v>22</v>
      </c>
      <c r="C19" s="8" t="s">
        <v>56</v>
      </c>
      <c r="D19" s="8" t="s">
        <v>34</v>
      </c>
      <c r="E19" s="8" t="s">
        <v>61</v>
      </c>
      <c r="F19" s="8" t="s">
        <v>63</v>
      </c>
      <c r="G19" s="8" t="s">
        <v>8</v>
      </c>
      <c r="H19" s="8" t="s">
        <v>8</v>
      </c>
      <c r="I19" s="8" t="s">
        <v>25</v>
      </c>
      <c r="J19" s="8" t="s">
        <v>57</v>
      </c>
      <c r="K19" s="9">
        <v>91760</v>
      </c>
      <c r="L19" s="9">
        <v>131360</v>
      </c>
      <c r="M19" s="9">
        <v>142360</v>
      </c>
    </row>
    <row r="20" spans="1:13" x14ac:dyDescent="0.25">
      <c r="A20" s="4" t="s">
        <v>21</v>
      </c>
      <c r="B20" s="4" t="s">
        <v>22</v>
      </c>
      <c r="C20" s="8" t="s">
        <v>56</v>
      </c>
      <c r="D20" s="8" t="s">
        <v>34</v>
      </c>
      <c r="E20" s="8" t="s">
        <v>61</v>
      </c>
      <c r="F20" s="8" t="s">
        <v>64</v>
      </c>
      <c r="G20" s="8" t="s">
        <v>8</v>
      </c>
      <c r="H20" s="8" t="s">
        <v>8</v>
      </c>
      <c r="I20" s="8" t="s">
        <v>25</v>
      </c>
      <c r="J20" s="8" t="s">
        <v>57</v>
      </c>
      <c r="K20" s="9">
        <v>505770</v>
      </c>
      <c r="L20" s="9">
        <v>605770</v>
      </c>
      <c r="M20" s="9">
        <v>620770</v>
      </c>
    </row>
    <row r="21" spans="1:13" x14ac:dyDescent="0.25">
      <c r="A21" s="4" t="s">
        <v>21</v>
      </c>
      <c r="B21" s="4" t="s">
        <v>22</v>
      </c>
      <c r="C21" s="8" t="s">
        <v>56</v>
      </c>
      <c r="D21" s="10">
        <v>244</v>
      </c>
      <c r="E21" s="10">
        <v>225</v>
      </c>
      <c r="F21" s="8" t="s">
        <v>65</v>
      </c>
      <c r="G21" s="8" t="s">
        <v>8</v>
      </c>
      <c r="H21" s="8" t="s">
        <v>8</v>
      </c>
      <c r="I21" s="8" t="s">
        <v>25</v>
      </c>
      <c r="J21" s="8" t="s">
        <v>57</v>
      </c>
      <c r="K21" s="9">
        <v>40000</v>
      </c>
      <c r="L21" s="9">
        <v>10000</v>
      </c>
      <c r="M21" s="9">
        <v>10000</v>
      </c>
    </row>
    <row r="22" spans="1:13" x14ac:dyDescent="0.25">
      <c r="A22" s="4" t="s">
        <v>21</v>
      </c>
      <c r="B22" s="4" t="s">
        <v>22</v>
      </c>
      <c r="C22" s="8" t="s">
        <v>56</v>
      </c>
      <c r="D22" s="10">
        <v>244</v>
      </c>
      <c r="E22" s="10">
        <v>225</v>
      </c>
      <c r="F22" s="8" t="s">
        <v>66</v>
      </c>
      <c r="G22" s="8" t="s">
        <v>8</v>
      </c>
      <c r="H22" s="8" t="s">
        <v>8</v>
      </c>
      <c r="I22" s="8" t="s">
        <v>25</v>
      </c>
      <c r="J22" s="8" t="s">
        <v>57</v>
      </c>
      <c r="K22" s="9">
        <v>35000</v>
      </c>
      <c r="L22" s="9">
        <v>5000</v>
      </c>
      <c r="M22" s="9">
        <v>5000</v>
      </c>
    </row>
    <row r="23" spans="1:13" x14ac:dyDescent="0.25">
      <c r="A23" s="4" t="s">
        <v>21</v>
      </c>
      <c r="B23" s="4" t="s">
        <v>22</v>
      </c>
      <c r="C23" s="8" t="s">
        <v>56</v>
      </c>
      <c r="D23" s="10">
        <v>244</v>
      </c>
      <c r="E23" s="10">
        <v>225</v>
      </c>
      <c r="F23" s="8" t="s">
        <v>67</v>
      </c>
      <c r="G23" s="8" t="s">
        <v>8</v>
      </c>
      <c r="H23" s="8" t="s">
        <v>8</v>
      </c>
      <c r="I23" s="8" t="s">
        <v>25</v>
      </c>
      <c r="J23" s="8" t="s">
        <v>57</v>
      </c>
      <c r="K23" s="9">
        <v>16400</v>
      </c>
      <c r="L23" s="9">
        <v>1000</v>
      </c>
      <c r="M23" s="9">
        <v>1000</v>
      </c>
    </row>
    <row r="24" spans="1:13" x14ac:dyDescent="0.25">
      <c r="A24" s="4" t="s">
        <v>21</v>
      </c>
      <c r="B24" s="4" t="s">
        <v>22</v>
      </c>
      <c r="C24" s="8" t="s">
        <v>56</v>
      </c>
      <c r="D24" s="10">
        <v>244</v>
      </c>
      <c r="E24" s="10">
        <v>225</v>
      </c>
      <c r="F24" s="8" t="s">
        <v>39</v>
      </c>
      <c r="G24" s="8" t="s">
        <v>8</v>
      </c>
      <c r="H24" s="8" t="s">
        <v>8</v>
      </c>
      <c r="I24" s="8" t="s">
        <v>25</v>
      </c>
      <c r="J24" s="8" t="s">
        <v>57</v>
      </c>
      <c r="K24" s="9">
        <v>20000</v>
      </c>
      <c r="L24" s="9">
        <v>10000</v>
      </c>
      <c r="M24" s="9">
        <v>10000</v>
      </c>
    </row>
    <row r="25" spans="1:13" x14ac:dyDescent="0.25">
      <c r="A25" s="4" t="s">
        <v>21</v>
      </c>
      <c r="B25" s="4" t="s">
        <v>22</v>
      </c>
      <c r="C25" s="8" t="s">
        <v>56</v>
      </c>
      <c r="D25" s="10">
        <v>244</v>
      </c>
      <c r="E25" s="10">
        <v>226</v>
      </c>
      <c r="F25" s="8" t="s">
        <v>8</v>
      </c>
      <c r="G25" s="8" t="s">
        <v>8</v>
      </c>
      <c r="H25" s="8" t="s">
        <v>8</v>
      </c>
      <c r="I25" s="8" t="s">
        <v>25</v>
      </c>
      <c r="J25" s="8" t="s">
        <v>57</v>
      </c>
      <c r="K25" s="9">
        <v>1748115.98</v>
      </c>
      <c r="L25" s="9">
        <v>115000</v>
      </c>
      <c r="M25" s="9">
        <v>115000</v>
      </c>
    </row>
    <row r="26" spans="1:13" x14ac:dyDescent="0.25">
      <c r="A26" s="4" t="s">
        <v>21</v>
      </c>
      <c r="B26" s="4" t="s">
        <v>22</v>
      </c>
      <c r="C26" s="8" t="s">
        <v>56</v>
      </c>
      <c r="D26" s="10">
        <v>244</v>
      </c>
      <c r="E26" s="10">
        <v>227</v>
      </c>
      <c r="F26" s="8" t="s">
        <v>8</v>
      </c>
      <c r="G26" s="8" t="s">
        <v>8</v>
      </c>
      <c r="H26" s="8" t="s">
        <v>8</v>
      </c>
      <c r="I26" s="8" t="s">
        <v>25</v>
      </c>
      <c r="J26" s="8" t="s">
        <v>57</v>
      </c>
      <c r="K26" s="9">
        <v>13000</v>
      </c>
      <c r="L26" s="9">
        <v>8000</v>
      </c>
      <c r="M26" s="9">
        <v>8000</v>
      </c>
    </row>
    <row r="27" spans="1:13" x14ac:dyDescent="0.25">
      <c r="A27" s="4" t="s">
        <v>21</v>
      </c>
      <c r="B27" s="4" t="s">
        <v>22</v>
      </c>
      <c r="C27" s="8" t="s">
        <v>56</v>
      </c>
      <c r="D27" s="10">
        <v>851</v>
      </c>
      <c r="E27" s="10">
        <v>291</v>
      </c>
      <c r="F27" s="8" t="s">
        <v>8</v>
      </c>
      <c r="G27" s="8" t="s">
        <v>8</v>
      </c>
      <c r="H27" s="8" t="s">
        <v>8</v>
      </c>
      <c r="I27" s="8" t="s">
        <v>25</v>
      </c>
      <c r="J27" s="8" t="s">
        <v>57</v>
      </c>
      <c r="K27" s="9">
        <v>134000</v>
      </c>
      <c r="L27" s="9">
        <v>110000</v>
      </c>
      <c r="M27" s="9">
        <v>110000</v>
      </c>
    </row>
    <row r="28" spans="1:13" x14ac:dyDescent="0.25">
      <c r="A28" s="4" t="s">
        <v>21</v>
      </c>
      <c r="B28" s="4" t="s">
        <v>22</v>
      </c>
      <c r="C28" s="8" t="s">
        <v>56</v>
      </c>
      <c r="D28" s="10">
        <v>852</v>
      </c>
      <c r="E28" s="10">
        <v>291</v>
      </c>
      <c r="F28" s="8" t="s">
        <v>8</v>
      </c>
      <c r="G28" s="8" t="s">
        <v>8</v>
      </c>
      <c r="H28" s="8" t="s">
        <v>8</v>
      </c>
      <c r="I28" s="8" t="s">
        <v>25</v>
      </c>
      <c r="J28" s="8" t="s">
        <v>57</v>
      </c>
      <c r="K28" s="9">
        <v>0</v>
      </c>
      <c r="L28" s="9">
        <v>8500</v>
      </c>
      <c r="M28" s="9">
        <v>8500</v>
      </c>
    </row>
    <row r="29" spans="1:13" x14ac:dyDescent="0.25">
      <c r="A29" s="4" t="s">
        <v>21</v>
      </c>
      <c r="B29" s="4" t="s">
        <v>22</v>
      </c>
      <c r="C29" s="8" t="s">
        <v>56</v>
      </c>
      <c r="D29" s="10">
        <v>853</v>
      </c>
      <c r="E29" s="10">
        <v>291</v>
      </c>
      <c r="F29" s="8" t="s">
        <v>8</v>
      </c>
      <c r="G29" s="8" t="s">
        <v>8</v>
      </c>
      <c r="H29" s="8" t="s">
        <v>8</v>
      </c>
      <c r="I29" s="8" t="s">
        <v>25</v>
      </c>
      <c r="J29" s="8" t="s">
        <v>57</v>
      </c>
      <c r="K29" s="9">
        <v>5000</v>
      </c>
      <c r="L29" s="9">
        <v>5000</v>
      </c>
      <c r="M29" s="9">
        <v>5000</v>
      </c>
    </row>
    <row r="30" spans="1:13" x14ac:dyDescent="0.25">
      <c r="A30" s="4" t="s">
        <v>21</v>
      </c>
      <c r="B30" s="4" t="s">
        <v>22</v>
      </c>
      <c r="C30" s="8" t="s">
        <v>56</v>
      </c>
      <c r="D30" s="10">
        <v>853</v>
      </c>
      <c r="E30" s="10">
        <v>292</v>
      </c>
      <c r="F30" s="8" t="s">
        <v>8</v>
      </c>
      <c r="G30" s="8" t="s">
        <v>8</v>
      </c>
      <c r="H30" s="8" t="s">
        <v>8</v>
      </c>
      <c r="I30" s="8" t="s">
        <v>25</v>
      </c>
      <c r="J30" s="8" t="s">
        <v>57</v>
      </c>
      <c r="K30" s="9">
        <v>500</v>
      </c>
      <c r="L30" s="9">
        <v>500</v>
      </c>
      <c r="M30" s="9">
        <v>500</v>
      </c>
    </row>
    <row r="31" spans="1:13" x14ac:dyDescent="0.25">
      <c r="A31" s="4" t="s">
        <v>21</v>
      </c>
      <c r="B31" s="4" t="s">
        <v>22</v>
      </c>
      <c r="C31" s="8" t="s">
        <v>56</v>
      </c>
      <c r="D31" s="10">
        <v>853</v>
      </c>
      <c r="E31" s="10">
        <v>293</v>
      </c>
      <c r="F31" s="8" t="s">
        <v>8</v>
      </c>
      <c r="G31" s="8" t="s">
        <v>8</v>
      </c>
      <c r="H31" s="8" t="s">
        <v>8</v>
      </c>
      <c r="I31" s="8" t="s">
        <v>25</v>
      </c>
      <c r="J31" s="8" t="s">
        <v>57</v>
      </c>
      <c r="K31" s="9">
        <v>500</v>
      </c>
      <c r="L31" s="9">
        <v>500</v>
      </c>
      <c r="M31" s="9">
        <v>500</v>
      </c>
    </row>
    <row r="32" spans="1:13" x14ac:dyDescent="0.25">
      <c r="A32" s="4" t="s">
        <v>21</v>
      </c>
      <c r="B32" s="4" t="s">
        <v>22</v>
      </c>
      <c r="C32" s="8" t="s">
        <v>56</v>
      </c>
      <c r="D32" s="10">
        <v>244</v>
      </c>
      <c r="E32" s="10">
        <v>310</v>
      </c>
      <c r="F32" s="8" t="s">
        <v>68</v>
      </c>
      <c r="G32" s="8" t="s">
        <v>8</v>
      </c>
      <c r="H32" s="8" t="s">
        <v>8</v>
      </c>
      <c r="I32" s="8" t="s">
        <v>25</v>
      </c>
      <c r="J32" s="8" t="s">
        <v>57</v>
      </c>
      <c r="K32" s="9">
        <v>191500</v>
      </c>
      <c r="L32" s="9">
        <v>91000</v>
      </c>
      <c r="M32" s="9">
        <v>91000</v>
      </c>
    </row>
    <row r="33" spans="1:13" x14ac:dyDescent="0.25">
      <c r="A33" s="4" t="s">
        <v>21</v>
      </c>
      <c r="B33" s="4" t="s">
        <v>22</v>
      </c>
      <c r="C33" s="8" t="s">
        <v>56</v>
      </c>
      <c r="D33" s="10">
        <v>244</v>
      </c>
      <c r="E33" s="10">
        <v>341</v>
      </c>
      <c r="F33" s="8" t="s">
        <v>8</v>
      </c>
      <c r="G33" s="8" t="s">
        <v>8</v>
      </c>
      <c r="H33" s="8" t="s">
        <v>8</v>
      </c>
      <c r="I33" s="8" t="s">
        <v>25</v>
      </c>
      <c r="J33" s="8" t="s">
        <v>57</v>
      </c>
      <c r="K33" s="9">
        <v>0</v>
      </c>
      <c r="L33" s="9">
        <v>2000</v>
      </c>
      <c r="M33" s="9">
        <v>2000</v>
      </c>
    </row>
    <row r="34" spans="1:13" x14ac:dyDescent="0.25">
      <c r="A34" s="4" t="s">
        <v>21</v>
      </c>
      <c r="B34" s="4" t="s">
        <v>22</v>
      </c>
      <c r="C34" s="8" t="s">
        <v>56</v>
      </c>
      <c r="D34" s="10">
        <v>244</v>
      </c>
      <c r="E34" s="10">
        <v>343</v>
      </c>
      <c r="F34" s="8" t="s">
        <v>8</v>
      </c>
      <c r="G34" s="8" t="s">
        <v>8</v>
      </c>
      <c r="H34" s="8" t="s">
        <v>8</v>
      </c>
      <c r="I34" s="8" t="s">
        <v>25</v>
      </c>
      <c r="J34" s="8" t="s">
        <v>57</v>
      </c>
      <c r="K34" s="9">
        <v>105485</v>
      </c>
      <c r="L34" s="9">
        <v>145000</v>
      </c>
      <c r="M34" s="9">
        <v>145000</v>
      </c>
    </row>
    <row r="35" spans="1:13" x14ac:dyDescent="0.25">
      <c r="A35" s="4" t="s">
        <v>21</v>
      </c>
      <c r="B35" s="4" t="s">
        <v>22</v>
      </c>
      <c r="C35" s="8" t="s">
        <v>56</v>
      </c>
      <c r="D35" s="10">
        <v>244</v>
      </c>
      <c r="E35" s="10">
        <v>344</v>
      </c>
      <c r="F35" s="8" t="s">
        <v>8</v>
      </c>
      <c r="G35" s="8" t="s">
        <v>8</v>
      </c>
      <c r="H35" s="8" t="s">
        <v>8</v>
      </c>
      <c r="I35" s="8" t="s">
        <v>25</v>
      </c>
      <c r="J35" s="8" t="s">
        <v>57</v>
      </c>
      <c r="K35" s="9">
        <v>99027.5</v>
      </c>
      <c r="L35" s="9">
        <v>55000</v>
      </c>
      <c r="M35" s="9">
        <v>55000</v>
      </c>
    </row>
    <row r="36" spans="1:13" x14ac:dyDescent="0.25">
      <c r="A36" s="4" t="s">
        <v>21</v>
      </c>
      <c r="B36" s="4" t="s">
        <v>22</v>
      </c>
      <c r="C36" s="8" t="s">
        <v>56</v>
      </c>
      <c r="D36" s="10">
        <v>244</v>
      </c>
      <c r="E36" s="10">
        <v>345</v>
      </c>
      <c r="F36" s="8" t="s">
        <v>8</v>
      </c>
      <c r="G36" s="8" t="s">
        <v>8</v>
      </c>
      <c r="H36" s="8" t="s">
        <v>8</v>
      </c>
      <c r="I36" s="8" t="s">
        <v>25</v>
      </c>
      <c r="J36" s="8" t="s">
        <v>57</v>
      </c>
      <c r="K36" s="9">
        <v>0</v>
      </c>
      <c r="L36" s="9">
        <v>5000</v>
      </c>
      <c r="M36" s="9">
        <v>105000</v>
      </c>
    </row>
    <row r="37" spans="1:13" x14ac:dyDescent="0.25">
      <c r="A37" s="4" t="s">
        <v>21</v>
      </c>
      <c r="B37" s="4" t="s">
        <v>22</v>
      </c>
      <c r="C37" s="8" t="s">
        <v>56</v>
      </c>
      <c r="D37" s="10">
        <v>244</v>
      </c>
      <c r="E37" s="10">
        <v>346</v>
      </c>
      <c r="F37" s="8" t="s">
        <v>8</v>
      </c>
      <c r="G37" s="8" t="s">
        <v>8</v>
      </c>
      <c r="H37" s="8" t="s">
        <v>8</v>
      </c>
      <c r="I37" s="8" t="s">
        <v>25</v>
      </c>
      <c r="J37" s="8" t="s">
        <v>57</v>
      </c>
      <c r="K37" s="9">
        <v>40776</v>
      </c>
      <c r="L37" s="9">
        <v>5000</v>
      </c>
      <c r="M37" s="9">
        <v>105000</v>
      </c>
    </row>
    <row r="38" spans="1:13" x14ac:dyDescent="0.25">
      <c r="A38" s="4" t="s">
        <v>21</v>
      </c>
      <c r="B38" s="4" t="s">
        <v>22</v>
      </c>
      <c r="C38" s="8" t="s">
        <v>56</v>
      </c>
      <c r="D38" s="10">
        <v>244</v>
      </c>
      <c r="E38" s="10">
        <v>349</v>
      </c>
      <c r="F38" s="8" t="s">
        <v>8</v>
      </c>
      <c r="G38" s="8" t="s">
        <v>8</v>
      </c>
      <c r="H38" s="8" t="s">
        <v>8</v>
      </c>
      <c r="I38" s="8" t="s">
        <v>25</v>
      </c>
      <c r="J38" s="8" t="s">
        <v>57</v>
      </c>
      <c r="K38" s="9">
        <v>20000</v>
      </c>
      <c r="L38" s="9">
        <v>15000</v>
      </c>
      <c r="M38" s="9">
        <v>14945</v>
      </c>
    </row>
    <row r="39" spans="1:13" x14ac:dyDescent="0.25">
      <c r="A39" s="4" t="s">
        <v>21</v>
      </c>
      <c r="B39" s="4" t="s">
        <v>22</v>
      </c>
      <c r="C39" s="8" t="s">
        <v>69</v>
      </c>
      <c r="D39" s="10">
        <v>244</v>
      </c>
      <c r="E39" s="10">
        <v>226</v>
      </c>
      <c r="F39" s="8" t="s">
        <v>8</v>
      </c>
      <c r="G39" s="8" t="s">
        <v>8</v>
      </c>
      <c r="H39" s="8" t="s">
        <v>8</v>
      </c>
      <c r="I39" s="8" t="s">
        <v>25</v>
      </c>
      <c r="J39" s="8" t="s">
        <v>70</v>
      </c>
      <c r="K39" s="9">
        <v>13920</v>
      </c>
      <c r="L39" s="9">
        <v>42000</v>
      </c>
      <c r="M39" s="9">
        <v>42000</v>
      </c>
    </row>
    <row r="40" spans="1:13" x14ac:dyDescent="0.25">
      <c r="A40" s="4" t="s">
        <v>21</v>
      </c>
      <c r="B40" s="4" t="s">
        <v>22</v>
      </c>
      <c r="C40" s="8" t="s">
        <v>69</v>
      </c>
      <c r="D40" s="10">
        <v>244</v>
      </c>
      <c r="E40" s="10">
        <v>310</v>
      </c>
      <c r="F40" s="8" t="s">
        <v>68</v>
      </c>
      <c r="G40" s="8" t="s">
        <v>8</v>
      </c>
      <c r="H40" s="8" t="s">
        <v>8</v>
      </c>
      <c r="I40" s="8" t="s">
        <v>25</v>
      </c>
      <c r="J40" s="8" t="s">
        <v>70</v>
      </c>
      <c r="K40" s="9">
        <v>2505</v>
      </c>
      <c r="L40" s="9">
        <v>62500</v>
      </c>
      <c r="M40" s="9">
        <v>62500</v>
      </c>
    </row>
    <row r="41" spans="1:13" x14ac:dyDescent="0.25">
      <c r="A41" s="4" t="s">
        <v>21</v>
      </c>
      <c r="B41" s="4" t="s">
        <v>22</v>
      </c>
      <c r="C41" s="8" t="s">
        <v>69</v>
      </c>
      <c r="D41" s="10">
        <v>244</v>
      </c>
      <c r="E41" s="10">
        <v>343</v>
      </c>
      <c r="F41" s="8" t="s">
        <v>8</v>
      </c>
      <c r="G41" s="8" t="s">
        <v>8</v>
      </c>
      <c r="H41" s="8" t="s">
        <v>8</v>
      </c>
      <c r="I41" s="8" t="s">
        <v>25</v>
      </c>
      <c r="J41" s="8" t="s">
        <v>70</v>
      </c>
      <c r="K41" s="9">
        <v>0</v>
      </c>
      <c r="L41" s="9">
        <v>20000</v>
      </c>
      <c r="M41" s="9">
        <v>20000</v>
      </c>
    </row>
    <row r="42" spans="1:13" x14ac:dyDescent="0.25">
      <c r="A42" s="4" t="s">
        <v>21</v>
      </c>
      <c r="B42" s="4" t="s">
        <v>22</v>
      </c>
      <c r="C42" s="8" t="s">
        <v>69</v>
      </c>
      <c r="D42" s="10">
        <v>244</v>
      </c>
      <c r="E42" s="10">
        <v>344</v>
      </c>
      <c r="F42" s="8" t="s">
        <v>8</v>
      </c>
      <c r="G42" s="8" t="s">
        <v>8</v>
      </c>
      <c r="H42" s="8" t="s">
        <v>8</v>
      </c>
      <c r="I42" s="8" t="s">
        <v>25</v>
      </c>
      <c r="J42" s="8" t="s">
        <v>70</v>
      </c>
      <c r="K42" s="9">
        <v>4102</v>
      </c>
      <c r="L42" s="9">
        <v>35000</v>
      </c>
      <c r="M42" s="9">
        <v>35000</v>
      </c>
    </row>
    <row r="43" spans="1:13" x14ac:dyDescent="0.25">
      <c r="A43" s="4" t="s">
        <v>21</v>
      </c>
      <c r="B43" s="4" t="s">
        <v>22</v>
      </c>
      <c r="C43" s="8" t="s">
        <v>69</v>
      </c>
      <c r="D43" s="10">
        <v>244</v>
      </c>
      <c r="E43" s="10">
        <v>345</v>
      </c>
      <c r="F43" s="8" t="s">
        <v>8</v>
      </c>
      <c r="G43" s="8" t="s">
        <v>8</v>
      </c>
      <c r="H43" s="8" t="s">
        <v>8</v>
      </c>
      <c r="I43" s="8" t="s">
        <v>25</v>
      </c>
      <c r="J43" s="8" t="s">
        <v>70</v>
      </c>
      <c r="K43" s="9">
        <v>13373</v>
      </c>
      <c r="L43" s="9">
        <v>30000</v>
      </c>
      <c r="M43" s="9">
        <v>30000</v>
      </c>
    </row>
    <row r="44" spans="1:13" x14ac:dyDescent="0.25">
      <c r="A44" s="4" t="s">
        <v>21</v>
      </c>
      <c r="B44" s="4" t="s">
        <v>22</v>
      </c>
      <c r="C44" s="8" t="s">
        <v>69</v>
      </c>
      <c r="D44" s="10">
        <v>244</v>
      </c>
      <c r="E44" s="10">
        <v>346</v>
      </c>
      <c r="F44" s="8" t="s">
        <v>8</v>
      </c>
      <c r="G44" s="8" t="s">
        <v>8</v>
      </c>
      <c r="H44" s="8" t="s">
        <v>8</v>
      </c>
      <c r="I44" s="8" t="s">
        <v>25</v>
      </c>
      <c r="J44" s="8" t="s">
        <v>70</v>
      </c>
      <c r="K44" s="9">
        <v>0</v>
      </c>
      <c r="L44" s="9">
        <v>47400</v>
      </c>
      <c r="M44" s="9">
        <v>47400</v>
      </c>
    </row>
    <row r="45" spans="1:13" x14ac:dyDescent="0.25">
      <c r="A45" s="4" t="s">
        <v>21</v>
      </c>
      <c r="B45" s="4" t="s">
        <v>22</v>
      </c>
      <c r="C45" s="8" t="s">
        <v>69</v>
      </c>
      <c r="D45" s="10">
        <v>244</v>
      </c>
      <c r="E45" s="10">
        <v>349</v>
      </c>
      <c r="F45" s="8" t="s">
        <v>8</v>
      </c>
      <c r="G45" s="8" t="s">
        <v>8</v>
      </c>
      <c r="H45" s="8" t="s">
        <v>8</v>
      </c>
      <c r="I45" s="8" t="s">
        <v>25</v>
      </c>
      <c r="J45" s="8" t="s">
        <v>70</v>
      </c>
      <c r="K45" s="9">
        <v>20754</v>
      </c>
      <c r="L45" s="9">
        <v>55500</v>
      </c>
      <c r="M45" s="9">
        <v>55500</v>
      </c>
    </row>
    <row r="46" spans="1:13" x14ac:dyDescent="0.25">
      <c r="A46" s="4" t="s">
        <v>21</v>
      </c>
      <c r="B46" s="4" t="s">
        <v>22</v>
      </c>
      <c r="C46" s="8" t="s">
        <v>71</v>
      </c>
      <c r="D46" s="10">
        <v>244</v>
      </c>
      <c r="E46" s="10">
        <v>310</v>
      </c>
      <c r="F46" s="8" t="s">
        <v>68</v>
      </c>
      <c r="G46" s="8" t="s">
        <v>49</v>
      </c>
      <c r="H46" s="8" t="s">
        <v>8</v>
      </c>
      <c r="I46" s="8" t="s">
        <v>72</v>
      </c>
      <c r="J46" s="8" t="s">
        <v>73</v>
      </c>
      <c r="K46" s="9">
        <v>679830.75</v>
      </c>
      <c r="L46" s="9">
        <v>777788.75</v>
      </c>
      <c r="M46" s="9">
        <v>801707.19</v>
      </c>
    </row>
    <row r="47" spans="1:13" x14ac:dyDescent="0.25">
      <c r="A47" s="4" t="s">
        <v>21</v>
      </c>
      <c r="B47" s="4" t="s">
        <v>22</v>
      </c>
      <c r="C47" s="8" t="s">
        <v>71</v>
      </c>
      <c r="D47" s="10">
        <v>244</v>
      </c>
      <c r="E47" s="10">
        <v>310</v>
      </c>
      <c r="F47" s="8" t="s">
        <v>68</v>
      </c>
      <c r="G47" s="8" t="s">
        <v>51</v>
      </c>
      <c r="H47" s="8" t="s">
        <v>8</v>
      </c>
      <c r="I47" s="8" t="s">
        <v>72</v>
      </c>
      <c r="J47" s="8" t="s">
        <v>74</v>
      </c>
      <c r="K47" s="9">
        <v>239691.13</v>
      </c>
      <c r="L47" s="9">
        <v>273277.13</v>
      </c>
      <c r="M47" s="9">
        <v>281680.90999999997</v>
      </c>
    </row>
    <row r="48" spans="1:13" x14ac:dyDescent="0.25">
      <c r="A48" s="4" t="s">
        <v>21</v>
      </c>
      <c r="B48" s="4" t="s">
        <v>22</v>
      </c>
      <c r="C48" s="8" t="s">
        <v>71</v>
      </c>
      <c r="D48" s="10">
        <v>244</v>
      </c>
      <c r="E48" s="10">
        <v>310</v>
      </c>
      <c r="F48" s="8" t="s">
        <v>68</v>
      </c>
      <c r="G48" s="8" t="s">
        <v>8</v>
      </c>
      <c r="H48" s="8" t="s">
        <v>8</v>
      </c>
      <c r="I48" s="8" t="s">
        <v>72</v>
      </c>
      <c r="J48" s="8" t="s">
        <v>75</v>
      </c>
      <c r="K48" s="9">
        <v>59923.28</v>
      </c>
      <c r="L48" s="9">
        <v>0</v>
      </c>
      <c r="M48" s="9">
        <v>0</v>
      </c>
    </row>
    <row r="49" spans="1:14" x14ac:dyDescent="0.25">
      <c r="A49" s="4" t="s">
        <v>21</v>
      </c>
      <c r="B49" s="4" t="s">
        <v>22</v>
      </c>
      <c r="C49" s="8" t="s">
        <v>71</v>
      </c>
      <c r="D49" s="10">
        <v>244</v>
      </c>
      <c r="E49" s="10">
        <v>346</v>
      </c>
      <c r="F49" s="8" t="s">
        <v>8</v>
      </c>
      <c r="G49" s="8" t="s">
        <v>49</v>
      </c>
      <c r="H49" s="8" t="s">
        <v>8</v>
      </c>
      <c r="I49" s="8" t="s">
        <v>72</v>
      </c>
      <c r="J49" s="8" t="s">
        <v>73</v>
      </c>
      <c r="K49" s="9">
        <v>97958</v>
      </c>
      <c r="L49" s="9">
        <v>0</v>
      </c>
      <c r="M49" s="9">
        <v>0</v>
      </c>
    </row>
    <row r="50" spans="1:14" x14ac:dyDescent="0.25">
      <c r="A50" s="4" t="s">
        <v>21</v>
      </c>
      <c r="B50" s="4" t="s">
        <v>22</v>
      </c>
      <c r="C50" s="8" t="s">
        <v>71</v>
      </c>
      <c r="D50" s="10">
        <v>244</v>
      </c>
      <c r="E50" s="10">
        <v>346</v>
      </c>
      <c r="F50" s="8" t="s">
        <v>8</v>
      </c>
      <c r="G50" s="8" t="s">
        <v>51</v>
      </c>
      <c r="H50" s="8" t="s">
        <v>8</v>
      </c>
      <c r="I50" s="8" t="s">
        <v>72</v>
      </c>
      <c r="J50" s="8" t="s">
        <v>74</v>
      </c>
      <c r="K50" s="9">
        <v>33586</v>
      </c>
      <c r="L50" s="9">
        <v>0</v>
      </c>
      <c r="M50" s="9">
        <v>0</v>
      </c>
    </row>
    <row r="51" spans="1:14" x14ac:dyDescent="0.25">
      <c r="A51" s="4" t="s">
        <v>21</v>
      </c>
      <c r="B51" s="4" t="s">
        <v>22</v>
      </c>
      <c r="C51" s="8" t="s">
        <v>71</v>
      </c>
      <c r="D51" s="10">
        <v>244</v>
      </c>
      <c r="E51" s="10">
        <v>346</v>
      </c>
      <c r="F51" s="8" t="s">
        <v>8</v>
      </c>
      <c r="G51" s="8" t="s">
        <v>8</v>
      </c>
      <c r="H51" s="8" t="s">
        <v>8</v>
      </c>
      <c r="I51" s="8" t="s">
        <v>72</v>
      </c>
      <c r="J51" s="8" t="s">
        <v>75</v>
      </c>
      <c r="K51" s="9">
        <v>8396</v>
      </c>
      <c r="L51" s="9">
        <v>0</v>
      </c>
      <c r="M51" s="9">
        <v>0</v>
      </c>
    </row>
    <row r="52" spans="1:14" x14ac:dyDescent="0.25">
      <c r="A52" s="4" t="s">
        <v>21</v>
      </c>
      <c r="B52" s="4" t="s">
        <v>22</v>
      </c>
      <c r="C52" s="8" t="s">
        <v>56</v>
      </c>
      <c r="D52" s="8" t="s">
        <v>8</v>
      </c>
      <c r="E52" s="10">
        <v>610</v>
      </c>
      <c r="F52" s="8" t="s">
        <v>8</v>
      </c>
      <c r="G52" s="8" t="s">
        <v>8</v>
      </c>
      <c r="H52" s="8" t="s">
        <v>8</v>
      </c>
      <c r="I52" s="8" t="s">
        <v>25</v>
      </c>
      <c r="J52" s="8" t="s">
        <v>57</v>
      </c>
      <c r="K52" s="9">
        <v>692200</v>
      </c>
      <c r="L52" s="9">
        <v>0</v>
      </c>
      <c r="M52" s="9">
        <v>0</v>
      </c>
    </row>
    <row r="53" spans="1:14" x14ac:dyDescent="0.25">
      <c r="A53" s="4" t="s">
        <v>21</v>
      </c>
      <c r="B53" s="4" t="s">
        <v>22</v>
      </c>
      <c r="C53" s="8" t="s">
        <v>56</v>
      </c>
      <c r="D53" s="8" t="s">
        <v>95</v>
      </c>
      <c r="E53" s="10">
        <v>225</v>
      </c>
      <c r="F53" s="8" t="s">
        <v>96</v>
      </c>
      <c r="G53" s="8" t="s">
        <v>8</v>
      </c>
      <c r="H53" s="8" t="s">
        <v>8</v>
      </c>
      <c r="I53" s="8" t="s">
        <v>25</v>
      </c>
      <c r="J53" s="8" t="s">
        <v>57</v>
      </c>
      <c r="K53" s="15">
        <v>3471.25</v>
      </c>
      <c r="L53" s="9">
        <v>0</v>
      </c>
      <c r="M53" s="9">
        <v>0</v>
      </c>
    </row>
    <row r="54" spans="1:14" x14ac:dyDescent="0.25">
      <c r="A54" s="4" t="s">
        <v>21</v>
      </c>
      <c r="B54" s="4" t="s">
        <v>22</v>
      </c>
      <c r="C54" s="8" t="s">
        <v>101</v>
      </c>
      <c r="D54" s="8" t="s">
        <v>95</v>
      </c>
      <c r="E54" s="10">
        <v>225</v>
      </c>
      <c r="F54" s="8" t="s">
        <v>96</v>
      </c>
      <c r="G54" s="8" t="s">
        <v>98</v>
      </c>
      <c r="H54" s="8" t="s">
        <v>8</v>
      </c>
      <c r="I54" s="8" t="s">
        <v>72</v>
      </c>
      <c r="J54" s="8" t="s">
        <v>103</v>
      </c>
      <c r="K54" s="9">
        <v>2218400</v>
      </c>
      <c r="L54" s="9">
        <v>0</v>
      </c>
      <c r="M54" s="9">
        <v>0</v>
      </c>
    </row>
    <row r="55" spans="1:14" x14ac:dyDescent="0.25">
      <c r="A55" s="4" t="s">
        <v>21</v>
      </c>
      <c r="B55" s="4" t="s">
        <v>22</v>
      </c>
      <c r="C55" s="8" t="s">
        <v>56</v>
      </c>
      <c r="D55" s="8" t="s">
        <v>95</v>
      </c>
      <c r="E55" s="10">
        <v>226</v>
      </c>
      <c r="F55" s="8" t="s">
        <v>8</v>
      </c>
      <c r="G55" s="8" t="s">
        <v>8</v>
      </c>
      <c r="H55" s="8" t="s">
        <v>8</v>
      </c>
      <c r="I55" s="8" t="s">
        <v>25</v>
      </c>
      <c r="J55" s="8" t="s">
        <v>57</v>
      </c>
      <c r="K55" s="9">
        <v>34115</v>
      </c>
      <c r="L55" s="9">
        <v>0</v>
      </c>
      <c r="M55" s="9">
        <v>0</v>
      </c>
    </row>
    <row r="56" spans="1:14" x14ac:dyDescent="0.25">
      <c r="A56" s="4" t="s">
        <v>21</v>
      </c>
      <c r="B56" s="4" t="s">
        <v>22</v>
      </c>
      <c r="C56" s="8" t="s">
        <v>101</v>
      </c>
      <c r="D56" s="8" t="s">
        <v>95</v>
      </c>
      <c r="E56" s="10">
        <v>225</v>
      </c>
      <c r="F56" s="8" t="s">
        <v>96</v>
      </c>
      <c r="G56" s="8" t="s">
        <v>8</v>
      </c>
      <c r="H56" s="8" t="s">
        <v>8</v>
      </c>
      <c r="I56" s="8" t="s">
        <v>72</v>
      </c>
      <c r="J56" s="8" t="s">
        <v>102</v>
      </c>
      <c r="K56" s="9">
        <v>554600</v>
      </c>
      <c r="L56" s="9">
        <v>0</v>
      </c>
      <c r="M56" s="9">
        <v>0</v>
      </c>
    </row>
    <row r="57" spans="1:14" x14ac:dyDescent="0.25">
      <c r="A57" s="16" t="s">
        <v>21</v>
      </c>
      <c r="B57" s="16" t="s">
        <v>22</v>
      </c>
      <c r="C57" s="17" t="s">
        <v>115</v>
      </c>
      <c r="D57" s="17" t="s">
        <v>34</v>
      </c>
      <c r="E57" s="18">
        <v>225</v>
      </c>
      <c r="F57" s="17" t="s">
        <v>66</v>
      </c>
      <c r="G57" s="17" t="s">
        <v>8</v>
      </c>
      <c r="H57" s="17" t="s">
        <v>8</v>
      </c>
      <c r="I57" s="17" t="s">
        <v>72</v>
      </c>
      <c r="J57" s="17" t="s">
        <v>116</v>
      </c>
      <c r="K57" s="15">
        <v>480157</v>
      </c>
      <c r="L57" s="15">
        <v>0</v>
      </c>
      <c r="M57" s="15">
        <v>0</v>
      </c>
    </row>
    <row r="58" spans="1:14" x14ac:dyDescent="0.25">
      <c r="A58" s="1"/>
      <c r="B58" s="1"/>
      <c r="C58" s="11"/>
      <c r="D58" s="11"/>
      <c r="E58" s="11"/>
      <c r="F58" s="11"/>
      <c r="G58" s="11"/>
      <c r="H58" s="11"/>
      <c r="I58" s="11"/>
      <c r="J58" s="12" t="s">
        <v>13</v>
      </c>
      <c r="K58" s="13">
        <f>K7+K8+K9+K10+K11+K12+K13+K14+K15+K16+K17+K18+K19+K20+K21+K22+K23+K24+K25+K26+K27+K28+K29+K30+K31+K32+K33+K34+K35+K36+K37+K38+K39+K40+K41+K42+K43+K44+K45+K46+K47+K48+K49+K50+K51+K53+K54+K55+K56+K57</f>
        <v>15911338.99</v>
      </c>
      <c r="L58" s="13">
        <f>SUM(L7:L48)</f>
        <v>14453265.880000001</v>
      </c>
      <c r="M58" s="13">
        <f>SUM(M7:M48)</f>
        <v>16502488.1</v>
      </c>
    </row>
    <row r="59" spans="1:14" ht="7.15" customHeight="1" x14ac:dyDescent="0.25">
      <c r="K59" s="14"/>
    </row>
    <row r="60" spans="1:14" ht="14.45" customHeight="1" x14ac:dyDescent="0.25">
      <c r="A60" s="22" t="s">
        <v>92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4.1500000000000004" customHeight="1" x14ac:dyDescent="0.25"/>
    <row r="62" spans="1:14" x14ac:dyDescent="0.25">
      <c r="A62" s="22" t="s">
        <v>107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3" customHeight="1" x14ac:dyDescent="0.25"/>
    <row r="64" spans="1:14" x14ac:dyDescent="0.25">
      <c r="A64" s="22" t="s">
        <v>41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5">
    <mergeCell ref="A64:N64"/>
    <mergeCell ref="A2:M3"/>
    <mergeCell ref="J4:M4"/>
    <mergeCell ref="A60:N60"/>
    <mergeCell ref="A62:N62"/>
  </mergeCells>
  <pageMargins left="0.70866141732283472" right="0.70866141732283472" top="0.74803149606299213" bottom="0.74803149606299213" header="0.31496062992125984" footer="0.31496062992125984"/>
  <pageSetup paperSize="9" scale="98" fitToWidth="0" fitToHeight="0" orientation="landscape" verticalDpi="0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Расходы 2</vt:lpstr>
      <vt:lpstr>Доходы  2</vt:lpstr>
      <vt:lpstr>Доходы 4</vt:lpstr>
      <vt:lpstr>Расходы 4</vt:lpstr>
      <vt:lpstr>'Доходы  2'!Область_печати</vt:lpstr>
      <vt:lpstr>'Доходы 4'!Область_печати</vt:lpstr>
      <vt:lpstr>'Расходы 2'!Область_печати</vt:lpstr>
      <vt:lpstr>'Расходы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admin</cp:lastModifiedBy>
  <cp:lastPrinted>2020-12-28T08:01:56Z</cp:lastPrinted>
  <dcterms:created xsi:type="dcterms:W3CDTF">2020-03-10T12:24:48Z</dcterms:created>
  <dcterms:modified xsi:type="dcterms:W3CDTF">2020-12-28T08:02:58Z</dcterms:modified>
</cp:coreProperties>
</file>